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updateLinks="never" codeName="ThisWorkbook"/>
  <xr:revisionPtr revIDLastSave="1103" documentId="13_ncr:1_{5E5EED3C-7025-4E3D-A43E-8CC448ABEBE4}" xr6:coauthVersionLast="47" xr6:coauthVersionMax="47" xr10:uidLastSave="{DF3D32E0-4DB1-4293-8FBF-CB86EEC6A6E4}"/>
  <bookViews>
    <workbookView xWindow="-108" yWindow="-108" windowWidth="23256" windowHeight="12576" tabRatio="752" xr2:uid="{00000000-000D-0000-FFFF-FFFF00000000}"/>
  </bookViews>
  <sheets>
    <sheet name="Introducción" sheetId="2" r:id="rId1"/>
    <sheet name="Resultados" sheetId="128" r:id="rId2"/>
    <sheet name="Métodos_Gestión_Entid_Pública" sheetId="3" r:id="rId3"/>
    <sheet name="Indicador_Riesgo_Ent.Pública" sheetId="130" r:id="rId4"/>
    <sheet name="Aux" sheetId="140" state="hidden" r:id="rId5"/>
  </sheets>
  <definedNames>
    <definedName name="_xlnm._FilterDatabase" localSheetId="4" hidden="1">Aux!$A$1:$C$11</definedName>
    <definedName name="_xlnm._FilterDatabase" localSheetId="3" hidden="1">Indicador_Riesgo_Ent.Pública!$B$12:$AB$194</definedName>
    <definedName name="_xlnm._FilterDatabase" localSheetId="2" hidden="1">Métodos_Gestión_Entid_Pública!$A$7:$K$15</definedName>
    <definedName name="_ftn2" localSheetId="0">Introducción!$A$128</definedName>
    <definedName name="A">#REF!</definedName>
    <definedName name="_xlnm.Print_Area" localSheetId="3">Indicador_Riesgo_Ent.Pública!$B$1:$AB$201</definedName>
    <definedName name="_xlnm.Print_Area" localSheetId="0">Introducción!$A$1:$L$154</definedName>
    <definedName name="_xlnm.Print_Area" localSheetId="2">Métodos_Gestión_Entid_Pública!$A$1:$O$29</definedName>
    <definedName name="_xlnm.Print_Area" localSheetId="1">Resultados!$A$1:$H$48</definedName>
    <definedName name="negative" localSheetId="3">Indicador_Riesgo_Ent.Pública!$K$67:$K$71</definedName>
    <definedName name="negative">#REF!</definedName>
    <definedName name="positive" localSheetId="3">Indicador_Riesgo_Ent.Pública!$J$67:$J$71</definedName>
    <definedName name="positive">#REF!</definedName>
    <definedName name="RAN.C.CAT">Indicador_Riesgo_Ent.Pública!$U$44:$U$72</definedName>
    <definedName name="RAN.C.CET">Indicador_Riesgo_Ent.Pública!$N$44:$N$72</definedName>
    <definedName name="RAN.C.R1">#REF!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#REF!</definedName>
    <definedName name="RAN.CD.CAT">Indicador_Riesgo_Ent.Pública!$U$165:$U$192</definedName>
    <definedName name="RAN.CD.CET">Indicador_Riesgo_Ent.Pública!$N$165:$N$192</definedName>
    <definedName name="RAN.CD.RX">Indicador_Riesgo_Ent.Pública!$I$193:$J$194</definedName>
    <definedName name="RAN.CR12">Indicador_Riesgo_Ent.Pública!$I$44:$J$71</definedName>
    <definedName name="RAN.CV.CAT">Indicador_Riesgo_Ent.Pública!$U$75:$U$102</definedName>
    <definedName name="RAN.CV.CET">Indicador_Riesgo_Ent.Pública!$N$75:$N$102</definedName>
    <definedName name="RAN.CV.R1">#REF!</definedName>
    <definedName name="RAN.CV.R2">#REF!</definedName>
    <definedName name="RAN.CV.R3">#REF!</definedName>
    <definedName name="RAN.CV.R4">#REF!</definedName>
    <definedName name="RAN.CV.R5">#REF!</definedName>
    <definedName name="RAN.CV.R6">#REF!</definedName>
    <definedName name="RAN.CV.R7">#REF!</definedName>
    <definedName name="RAN.CV.R9">Indicador_Riesgo_Ent.Pública!$I$75:$J$102</definedName>
    <definedName name="RAN.MP.CAT">Indicador_Riesgo_Ent.Pública!$U$105:$U$132</definedName>
    <definedName name="RAN.MP.CET">Indicador_Riesgo_Ent.Pública!$N$105:$N$132</definedName>
    <definedName name="RAN.MP.R1">#REF!</definedName>
    <definedName name="RAN.MP.R11">Indicador_Riesgo_Ent.Pública!$I$105:$J$132</definedName>
    <definedName name="RAN.MP.R2">#REF!</definedName>
    <definedName name="RAN.MP.R3">#REF!</definedName>
    <definedName name="RAN.MP.R4">#REF!</definedName>
    <definedName name="RAN.MP.R5">#REF!</definedName>
    <definedName name="RAN.MP.R6">#REF!</definedName>
    <definedName name="RAN.MP.R7">#REF!</definedName>
    <definedName name="RAN.MP.R8">#REF!</definedName>
    <definedName name="RAN.MP.R9">#REF!</definedName>
    <definedName name="RAN.N.R1">#REF!</definedName>
    <definedName name="RAN.N.R2">#REF!</definedName>
    <definedName name="RAN.N.RX">Indicador_Riesgo_Ent.Pública!#REF!</definedName>
    <definedName name="RAN.OP.CAT">Indicador_Riesgo_Ent.Pública!$U$135:$U$162</definedName>
    <definedName name="RAN.OP.CET">Indicador_Riesgo_Ent.Pública!$N$135:$N$162</definedName>
    <definedName name="RAN.PA.R1">#REF!</definedName>
    <definedName name="RAN.PA.R2">#REF!</definedName>
    <definedName name="RAN.PA.R3">#REF!</definedName>
    <definedName name="RAN.PA.R4">#REF!</definedName>
    <definedName name="RAN.PA.R5">#REF!</definedName>
    <definedName name="RAN.PA.R6">#REF!</definedName>
    <definedName name="RAN.PA.R8">Indicador_Riesgo_Ent.Pública!$I$135:$J$162</definedName>
    <definedName name="RAN.R.11">#REF!</definedName>
    <definedName name="RAN.S.CAT">Indicador_Riesgo_Ent.Pública!$U$13:$U$41</definedName>
    <definedName name="RAN.S.CET">Indicador_Riesgo_Ent.Pública!$N$13:$N$41</definedName>
    <definedName name="RAN.S.R1">#REF!</definedName>
    <definedName name="RAN.S.R2">#REF!</definedName>
    <definedName name="RAN.S.R3">#REF!</definedName>
    <definedName name="RAN.S.R4">#REF!</definedName>
    <definedName name="RAN.S.R5">#REF!</definedName>
    <definedName name="RAN.S.R6">#REF!</definedName>
    <definedName name="RAN.S.R7">#REF!</definedName>
    <definedName name="RAN.S.R8">#REF!</definedName>
    <definedName name="RAN.S.R9" localSheetId="3">Indicador_Riesgo_Ent.Pública!$I$13:$J$41</definedName>
    <definedName name="RAN.S.R9">#REF!</definedName>
    <definedName name="RAN.SB.R1">#REF!</definedName>
    <definedName name="RAN.SB.R2">#REF!</definedName>
    <definedName name="RAN.SB.R3">#REF!</definedName>
    <definedName name="RAN.SB.R4">#REF!</definedName>
    <definedName name="RAN.SB.R5">#REF!</definedName>
    <definedName name="RAN.SR10">Indicador_Riesgo_Ent.Pública!$I$13:$J$41</definedName>
    <definedName name="RANCDRX">Indicador_Riesgo_Ent.Pública!$N$193:$Q$194</definedName>
    <definedName name="RANCR1">#REF!</definedName>
    <definedName name="RANCR10">#REF!</definedName>
    <definedName name="RANCR11">#REF!</definedName>
    <definedName name="RANCR12">Indicador_Riesgo_Ent.Pública!$N$44:$Q$71</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Indicador_Riesgo_Ent.Pública!$N$75:$Q$102</definedName>
    <definedName name="RANCVR1">#REF!</definedName>
    <definedName name="RANCVR2">#REF!</definedName>
    <definedName name="RANCVR3">#REF!</definedName>
    <definedName name="RANCVR4">#REF!</definedName>
    <definedName name="RANCVR5">#REF!</definedName>
    <definedName name="RANCVR6">#REF!</definedName>
    <definedName name="RANCVR7">#REF!</definedName>
    <definedName name="RANCVR9">Indicador_Riesgo_Ent.Pública!$N$75:$Q$102</definedName>
    <definedName name="RANMPR1">#REF!</definedName>
    <definedName name="RANMPR11">Indicador_Riesgo_Ent.Pública!$N$105:$Q$132</definedName>
    <definedName name="RANMPR2">#REF!</definedName>
    <definedName name="RANMPR3">#REF!</definedName>
    <definedName name="RANMPR4">#REF!</definedName>
    <definedName name="RANMPR5">#REF!</definedName>
    <definedName name="RANMPR6">#REF!</definedName>
    <definedName name="RANMPR7">#REF!</definedName>
    <definedName name="RANMPR8">#REF!</definedName>
    <definedName name="RANMPR9">#REF!</definedName>
    <definedName name="RANNR1">#REF!</definedName>
    <definedName name="RANNR2">#REF!</definedName>
    <definedName name="RANNRX">Indicador_Riesgo_Ent.Pública!#REF!</definedName>
    <definedName name="RANPAR1">#REF!</definedName>
    <definedName name="RANPAR2">#REF!</definedName>
    <definedName name="RANPAR3">#REF!</definedName>
    <definedName name="RANPAR4">#REF!</definedName>
    <definedName name="RANPAR5">#REF!</definedName>
    <definedName name="RANPAR6">#REF!</definedName>
    <definedName name="RANPAR8">Indicador_Riesgo_Ent.Pública!$N$135:$Q$162</definedName>
    <definedName name="RANSBR1">#REF!</definedName>
    <definedName name="RANSBR2">#REF!</definedName>
    <definedName name="RANSBR3">#REF!</definedName>
    <definedName name="RANSBR4">#REF!</definedName>
    <definedName name="RANSBR5">#REF!</definedName>
    <definedName name="RANSR1">#REF!</definedName>
    <definedName name="RANSR10">Indicador_Riesgo_Ent.Pública!$N$13:$Q$41</definedName>
    <definedName name="RANSR2">#REF!</definedName>
    <definedName name="RANSR3">#REF!</definedName>
    <definedName name="RANSR4">#REF!</definedName>
    <definedName name="RANSR5">#REF!</definedName>
    <definedName name="RANSR6">#REF!</definedName>
    <definedName name="RANSR7">#REF!</definedName>
    <definedName name="RANSR8">#REF!</definedName>
    <definedName name="RANSR9" localSheetId="3">Indicador_Riesgo_Ent.Pública!$N$13:$Q$41</definedName>
    <definedName name="RANSR9">#REF!</definedName>
    <definedName name="Risk_Likelihood__GROSS" localSheetId="3">Métodos_Gestión_Entid_Pública!#REF!</definedName>
    <definedName name="Risk_Likelihood__GROSS">Métodos_Gestión_Entid_Pública!#REF!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 i="140" l="1"/>
  <c r="P2" i="140"/>
  <c r="S40" i="130"/>
  <c r="AA40" i="130" s="1"/>
  <c r="R40" i="130"/>
  <c r="Z40" i="130" s="1"/>
  <c r="K40" i="130"/>
  <c r="N3" i="140"/>
  <c r="N4" i="140"/>
  <c r="N5" i="140"/>
  <c r="N6" i="140"/>
  <c r="N7" i="140"/>
  <c r="N2" i="140"/>
  <c r="M2" i="140"/>
  <c r="M3" i="140"/>
  <c r="M4" i="140"/>
  <c r="M5" i="140"/>
  <c r="M6" i="140"/>
  <c r="M7" i="140"/>
  <c r="L4" i="140"/>
  <c r="P4" i="140" s="1"/>
  <c r="L5" i="140"/>
  <c r="L6" i="140"/>
  <c r="L7" i="140"/>
  <c r="R165" i="130"/>
  <c r="S165" i="130"/>
  <c r="AA165" i="130" s="1"/>
  <c r="R166" i="130"/>
  <c r="Z166" i="130" s="1"/>
  <c r="S166" i="130"/>
  <c r="AA166" i="130" s="1"/>
  <c r="R167" i="130"/>
  <c r="Z167" i="130" s="1"/>
  <c r="S167" i="130"/>
  <c r="AA167" i="130" s="1"/>
  <c r="R168" i="130"/>
  <c r="S168" i="130"/>
  <c r="AA168" i="130" s="1"/>
  <c r="R169" i="130"/>
  <c r="Z169" i="130" s="1"/>
  <c r="S169" i="130"/>
  <c r="AA169" i="130" s="1"/>
  <c r="R170" i="130"/>
  <c r="Z170" i="130" s="1"/>
  <c r="S170" i="130"/>
  <c r="AA170" i="130" s="1"/>
  <c r="R171" i="130"/>
  <c r="Z171" i="130" s="1"/>
  <c r="S171" i="130"/>
  <c r="AA171" i="130" s="1"/>
  <c r="R172" i="130"/>
  <c r="Z172" i="130" s="1"/>
  <c r="S172" i="130"/>
  <c r="AA172" i="130" s="1"/>
  <c r="R173" i="130"/>
  <c r="S173" i="130"/>
  <c r="AA173" i="130" s="1"/>
  <c r="R174" i="130"/>
  <c r="S174" i="130"/>
  <c r="AA174" i="130" s="1"/>
  <c r="R175" i="130"/>
  <c r="Z175" i="130" s="1"/>
  <c r="S175" i="130"/>
  <c r="AA175" i="130" s="1"/>
  <c r="R176" i="130"/>
  <c r="S176" i="130"/>
  <c r="AA176" i="130" s="1"/>
  <c r="R177" i="130"/>
  <c r="S177" i="130"/>
  <c r="AA177" i="130" s="1"/>
  <c r="R178" i="130"/>
  <c r="Z178" i="130" s="1"/>
  <c r="S178" i="130"/>
  <c r="AA178" i="130" s="1"/>
  <c r="R179" i="130"/>
  <c r="Z179" i="130" s="1"/>
  <c r="S179" i="130"/>
  <c r="AA179" i="130" s="1"/>
  <c r="R180" i="130"/>
  <c r="S180" i="130"/>
  <c r="AA180" i="130" s="1"/>
  <c r="R181" i="130"/>
  <c r="Z181" i="130" s="1"/>
  <c r="S181" i="130"/>
  <c r="AA181" i="130" s="1"/>
  <c r="R182" i="130"/>
  <c r="Z182" i="130" s="1"/>
  <c r="S182" i="130"/>
  <c r="AA182" i="130" s="1"/>
  <c r="R183" i="130"/>
  <c r="S183" i="130"/>
  <c r="AA183" i="130" s="1"/>
  <c r="R184" i="130"/>
  <c r="Z184" i="130" s="1"/>
  <c r="S184" i="130"/>
  <c r="AA184" i="130" s="1"/>
  <c r="R185" i="130"/>
  <c r="Z185" i="130" s="1"/>
  <c r="S185" i="130"/>
  <c r="AA185" i="130" s="1"/>
  <c r="R186" i="130"/>
  <c r="S186" i="130"/>
  <c r="AA186" i="130" s="1"/>
  <c r="R187" i="130"/>
  <c r="S187" i="130"/>
  <c r="AA187" i="130" s="1"/>
  <c r="R188" i="130"/>
  <c r="Z188" i="130" s="1"/>
  <c r="S188" i="130"/>
  <c r="AA188" i="130" s="1"/>
  <c r="R189" i="130"/>
  <c r="Z189" i="130" s="1"/>
  <c r="S189" i="130"/>
  <c r="AA189" i="130" s="1"/>
  <c r="R190" i="130"/>
  <c r="Z190" i="130" s="1"/>
  <c r="S190" i="130"/>
  <c r="AA190" i="130" s="1"/>
  <c r="R191" i="130"/>
  <c r="Z191" i="130" s="1"/>
  <c r="S191" i="130"/>
  <c r="AA191" i="130" s="1"/>
  <c r="R192" i="130"/>
  <c r="Z192" i="130" s="1"/>
  <c r="S192" i="130"/>
  <c r="AA192" i="130" s="1"/>
  <c r="R193" i="130"/>
  <c r="S193" i="130"/>
  <c r="AA193" i="130" s="1"/>
  <c r="R194" i="130"/>
  <c r="Z194" i="130" s="1"/>
  <c r="S194" i="130"/>
  <c r="AA194" i="130" s="1"/>
  <c r="H72" i="130"/>
  <c r="L3" i="140" s="1"/>
  <c r="AB40" i="130" l="1"/>
  <c r="T40" i="130"/>
  <c r="AB192" i="130"/>
  <c r="O4" i="140"/>
  <c r="Q3" i="140"/>
  <c r="Q4" i="140"/>
  <c r="O7" i="140"/>
  <c r="O6" i="140"/>
  <c r="O5" i="140"/>
  <c r="O3" i="140"/>
  <c r="P7" i="140"/>
  <c r="Q7" i="140" s="1"/>
  <c r="P6" i="140"/>
  <c r="Q6" i="140" s="1"/>
  <c r="P5" i="140"/>
  <c r="Q5" i="140" s="1"/>
  <c r="T165" i="130"/>
  <c r="T166" i="130"/>
  <c r="T169" i="130"/>
  <c r="T187" i="130"/>
  <c r="T188" i="130"/>
  <c r="T193" i="130"/>
  <c r="T178" i="130"/>
  <c r="AB189" i="130"/>
  <c r="T185" i="130"/>
  <c r="T191" i="130"/>
  <c r="T177" i="130"/>
  <c r="AB171" i="130"/>
  <c r="AB178" i="130"/>
  <c r="AB190" i="130"/>
  <c r="T183" i="130"/>
  <c r="T172" i="130"/>
  <c r="AB166" i="130"/>
  <c r="T186" i="130"/>
  <c r="T182" i="130"/>
  <c r="AB179" i="130"/>
  <c r="T175" i="130"/>
  <c r="AB169" i="130"/>
  <c r="Z193" i="130"/>
  <c r="AB193" i="130" s="1"/>
  <c r="T194" i="130"/>
  <c r="Z187" i="130"/>
  <c r="AB187" i="130" s="1"/>
  <c r="T168" i="130"/>
  <c r="T190" i="130"/>
  <c r="AB184" i="130"/>
  <c r="T174" i="130"/>
  <c r="T180" i="130"/>
  <c r="AB182" i="130"/>
  <c r="AB175" i="130"/>
  <c r="AB194" i="130"/>
  <c r="AB188" i="130"/>
  <c r="AB185" i="130"/>
  <c r="AB170" i="130"/>
  <c r="AB181" i="130"/>
  <c r="AB191" i="130"/>
  <c r="AB172" i="130"/>
  <c r="AB167" i="130"/>
  <c r="T179" i="130"/>
  <c r="T170" i="130"/>
  <c r="T167" i="130"/>
  <c r="Z174" i="130"/>
  <c r="AB174" i="130" s="1"/>
  <c r="T176" i="130"/>
  <c r="Z186" i="130"/>
  <c r="AB186" i="130" s="1"/>
  <c r="Z180" i="130"/>
  <c r="AB180" i="130" s="1"/>
  <c r="Z168" i="130"/>
  <c r="AB168" i="130" s="1"/>
  <c r="T173" i="130"/>
  <c r="Z176" i="130"/>
  <c r="AB176" i="130" s="1"/>
  <c r="Z173" i="130"/>
  <c r="AB173" i="130" s="1"/>
  <c r="T181" i="130"/>
  <c r="Z183" i="130"/>
  <c r="AB183" i="130" s="1"/>
  <c r="Z177" i="130"/>
  <c r="AB177" i="130" s="1"/>
  <c r="T184" i="130"/>
  <c r="T192" i="130"/>
  <c r="T189" i="130"/>
  <c r="T171" i="130"/>
  <c r="Z165" i="130"/>
  <c r="AB165" i="130" s="1"/>
  <c r="R41" i="130"/>
  <c r="Z41" i="130" s="1"/>
  <c r="S41" i="130"/>
  <c r="AA41" i="130" s="1"/>
  <c r="K72" i="130"/>
  <c r="K41" i="130"/>
  <c r="R72" i="130"/>
  <c r="Z72" i="130" s="1"/>
  <c r="S72" i="130"/>
  <c r="AA72" i="130" s="1"/>
  <c r="H41" i="130"/>
  <c r="J14" i="3"/>
  <c r="J15" i="3"/>
  <c r="I14" i="3"/>
  <c r="I15" i="3"/>
  <c r="H14" i="3"/>
  <c r="H15" i="3"/>
  <c r="L2" i="140" l="1"/>
  <c r="O2" i="140" s="1"/>
  <c r="R3" i="140"/>
  <c r="K9" i="3" s="1"/>
  <c r="R5" i="140"/>
  <c r="K11" i="3" s="1"/>
  <c r="R6" i="140"/>
  <c r="K12" i="3" s="1"/>
  <c r="R7" i="140"/>
  <c r="K13" i="3" s="1"/>
  <c r="R4" i="140"/>
  <c r="K10" i="3" s="1"/>
  <c r="AB72" i="130"/>
  <c r="AB41" i="130"/>
  <c r="T72" i="130"/>
  <c r="T41" i="130"/>
  <c r="K14" i="130"/>
  <c r="K15" i="130"/>
  <c r="K16" i="130"/>
  <c r="K17" i="130"/>
  <c r="K18" i="130"/>
  <c r="K19" i="130"/>
  <c r="K20" i="130"/>
  <c r="K21" i="130"/>
  <c r="K22" i="130"/>
  <c r="K23" i="130"/>
  <c r="K24" i="130"/>
  <c r="K25" i="130"/>
  <c r="K26" i="130"/>
  <c r="K27" i="130"/>
  <c r="K28" i="130"/>
  <c r="K29" i="130"/>
  <c r="K30" i="130"/>
  <c r="K31" i="130"/>
  <c r="K32" i="130"/>
  <c r="K33" i="130"/>
  <c r="K34" i="130"/>
  <c r="K35" i="130"/>
  <c r="K36" i="130"/>
  <c r="K37" i="130"/>
  <c r="K38" i="130"/>
  <c r="K39" i="130"/>
  <c r="K42" i="130"/>
  <c r="K43" i="130"/>
  <c r="K44" i="130"/>
  <c r="K45" i="130"/>
  <c r="K46" i="130"/>
  <c r="K47" i="130"/>
  <c r="K48" i="130"/>
  <c r="K49" i="130"/>
  <c r="K50" i="130"/>
  <c r="K51" i="130"/>
  <c r="K52" i="130"/>
  <c r="K53" i="130"/>
  <c r="K54" i="130"/>
  <c r="K55" i="130"/>
  <c r="K56" i="130"/>
  <c r="K57" i="130"/>
  <c r="K58" i="130"/>
  <c r="K59" i="130"/>
  <c r="K60" i="130"/>
  <c r="K61" i="130"/>
  <c r="K62" i="130"/>
  <c r="K63" i="130"/>
  <c r="K64" i="130"/>
  <c r="K65" i="130"/>
  <c r="K66" i="130"/>
  <c r="K67" i="130"/>
  <c r="K68" i="130"/>
  <c r="K69" i="130"/>
  <c r="K70" i="130"/>
  <c r="K71" i="130"/>
  <c r="K73" i="130"/>
  <c r="K74" i="130"/>
  <c r="K75" i="130"/>
  <c r="K76" i="130"/>
  <c r="K77" i="130"/>
  <c r="K78" i="130"/>
  <c r="K79" i="130"/>
  <c r="K80" i="130"/>
  <c r="K81" i="130"/>
  <c r="K82" i="130"/>
  <c r="K83" i="130"/>
  <c r="K84" i="130"/>
  <c r="K85" i="130"/>
  <c r="K86" i="130"/>
  <c r="K87" i="130"/>
  <c r="K88" i="130"/>
  <c r="K89" i="130"/>
  <c r="K90" i="130"/>
  <c r="K91" i="130"/>
  <c r="K92" i="130"/>
  <c r="K93" i="130"/>
  <c r="K94" i="130"/>
  <c r="K95" i="130"/>
  <c r="K96" i="130"/>
  <c r="K97" i="130"/>
  <c r="K98" i="130"/>
  <c r="K99" i="130"/>
  <c r="K100" i="130"/>
  <c r="K101" i="130"/>
  <c r="K102" i="130"/>
  <c r="K103" i="130"/>
  <c r="K104" i="130"/>
  <c r="K105" i="130"/>
  <c r="K106" i="130"/>
  <c r="K107" i="130"/>
  <c r="K108" i="130"/>
  <c r="K109" i="130"/>
  <c r="K110" i="130"/>
  <c r="K111" i="130"/>
  <c r="K112" i="130"/>
  <c r="K113" i="130"/>
  <c r="K114" i="130"/>
  <c r="K115" i="130"/>
  <c r="K116" i="130"/>
  <c r="K117" i="130"/>
  <c r="K118" i="130"/>
  <c r="K119" i="130"/>
  <c r="K120" i="130"/>
  <c r="K121" i="130"/>
  <c r="K122" i="130"/>
  <c r="K123" i="130"/>
  <c r="K124" i="130"/>
  <c r="K125" i="130"/>
  <c r="K126" i="130"/>
  <c r="K127" i="130"/>
  <c r="K128" i="130"/>
  <c r="K129" i="130"/>
  <c r="K130" i="130"/>
  <c r="K131" i="130"/>
  <c r="K132" i="130"/>
  <c r="K133" i="130"/>
  <c r="K134" i="130"/>
  <c r="K135" i="130"/>
  <c r="K136" i="130"/>
  <c r="K137" i="130"/>
  <c r="K138" i="130"/>
  <c r="K139" i="130"/>
  <c r="K140" i="130"/>
  <c r="K141" i="130"/>
  <c r="K142" i="130"/>
  <c r="K143" i="130"/>
  <c r="K144" i="130"/>
  <c r="K145" i="130"/>
  <c r="K146" i="130"/>
  <c r="K147" i="130"/>
  <c r="K148" i="130"/>
  <c r="K149" i="130"/>
  <c r="K150" i="130"/>
  <c r="K151" i="130"/>
  <c r="K152" i="130"/>
  <c r="K153" i="130"/>
  <c r="K154" i="130"/>
  <c r="K155" i="130"/>
  <c r="K156" i="130"/>
  <c r="K157" i="130"/>
  <c r="K158" i="130"/>
  <c r="K159" i="130"/>
  <c r="K160" i="130"/>
  <c r="K161" i="130"/>
  <c r="K162" i="130"/>
  <c r="K163" i="130"/>
  <c r="K164" i="130"/>
  <c r="K193" i="130"/>
  <c r="K194" i="130"/>
  <c r="R163" i="130"/>
  <c r="S163" i="130"/>
  <c r="AA163" i="130" s="1"/>
  <c r="R164" i="130"/>
  <c r="S164" i="130"/>
  <c r="AA164" i="130" s="1"/>
  <c r="R14" i="130"/>
  <c r="S14" i="130"/>
  <c r="AA14" i="130" s="1"/>
  <c r="R15" i="130"/>
  <c r="Z15" i="130" s="1"/>
  <c r="S15" i="130"/>
  <c r="AA15" i="130" s="1"/>
  <c r="R16" i="130"/>
  <c r="Z16" i="130" s="1"/>
  <c r="S16" i="130"/>
  <c r="AA16" i="130" s="1"/>
  <c r="R17" i="130"/>
  <c r="Z17" i="130" s="1"/>
  <c r="S17" i="130"/>
  <c r="AA17" i="130" s="1"/>
  <c r="R18" i="130"/>
  <c r="S18" i="130"/>
  <c r="AA18" i="130" s="1"/>
  <c r="R19" i="130"/>
  <c r="Z19" i="130" s="1"/>
  <c r="S19" i="130"/>
  <c r="AA19" i="130" s="1"/>
  <c r="R20" i="130"/>
  <c r="Z20" i="130" s="1"/>
  <c r="S20" i="130"/>
  <c r="AA20" i="130" s="1"/>
  <c r="R21" i="130"/>
  <c r="Z21" i="130" s="1"/>
  <c r="S21" i="130"/>
  <c r="AA21" i="130" s="1"/>
  <c r="R22" i="130"/>
  <c r="Z22" i="130" s="1"/>
  <c r="S22" i="130"/>
  <c r="AA22" i="130" s="1"/>
  <c r="R23" i="130"/>
  <c r="Z23" i="130" s="1"/>
  <c r="S23" i="130"/>
  <c r="AA23" i="130" s="1"/>
  <c r="R24" i="130"/>
  <c r="Z24" i="130" s="1"/>
  <c r="S24" i="130"/>
  <c r="AA24" i="130" s="1"/>
  <c r="R25" i="130"/>
  <c r="Z25" i="130" s="1"/>
  <c r="S25" i="130"/>
  <c r="R26" i="130"/>
  <c r="Z26" i="130" s="1"/>
  <c r="S26" i="130"/>
  <c r="AA26" i="130" s="1"/>
  <c r="R27" i="130"/>
  <c r="Z27" i="130" s="1"/>
  <c r="S27" i="130"/>
  <c r="AA27" i="130" s="1"/>
  <c r="R28" i="130"/>
  <c r="Z28" i="130" s="1"/>
  <c r="S28" i="130"/>
  <c r="AA28" i="130" s="1"/>
  <c r="R29" i="130"/>
  <c r="S29" i="130"/>
  <c r="AA29" i="130" s="1"/>
  <c r="R30" i="130"/>
  <c r="S30" i="130"/>
  <c r="AA30" i="130" s="1"/>
  <c r="R31" i="130"/>
  <c r="S31" i="130"/>
  <c r="AA31" i="130" s="1"/>
  <c r="R32" i="130"/>
  <c r="Z32" i="130" s="1"/>
  <c r="S32" i="130"/>
  <c r="R33" i="130"/>
  <c r="Z33" i="130" s="1"/>
  <c r="S33" i="130"/>
  <c r="AA33" i="130" s="1"/>
  <c r="R34" i="130"/>
  <c r="S34" i="130"/>
  <c r="AA34" i="130" s="1"/>
  <c r="R35" i="130"/>
  <c r="S35" i="130"/>
  <c r="AA35" i="130" s="1"/>
  <c r="R36" i="130"/>
  <c r="Z36" i="130" s="1"/>
  <c r="S36" i="130"/>
  <c r="AA36" i="130" s="1"/>
  <c r="R37" i="130"/>
  <c r="S37" i="130"/>
  <c r="AA37" i="130" s="1"/>
  <c r="R38" i="130"/>
  <c r="Z38" i="130" s="1"/>
  <c r="S38" i="130"/>
  <c r="AA38" i="130" s="1"/>
  <c r="R39" i="130"/>
  <c r="Z39" i="130" s="1"/>
  <c r="S39" i="130"/>
  <c r="AA39" i="130" s="1"/>
  <c r="R42" i="130"/>
  <c r="Z42" i="130" s="1"/>
  <c r="S42" i="130"/>
  <c r="R43" i="130"/>
  <c r="Z43" i="130" s="1"/>
  <c r="S43" i="130"/>
  <c r="AA43" i="130" s="1"/>
  <c r="R44" i="130"/>
  <c r="Z44" i="130" s="1"/>
  <c r="S44" i="130"/>
  <c r="AA44" i="130" s="1"/>
  <c r="R45" i="130"/>
  <c r="Z45" i="130" s="1"/>
  <c r="S45" i="130"/>
  <c r="AA45" i="130" s="1"/>
  <c r="R46" i="130"/>
  <c r="Z46" i="130" s="1"/>
  <c r="S46" i="130"/>
  <c r="R47" i="130"/>
  <c r="S47" i="130"/>
  <c r="AA47" i="130" s="1"/>
  <c r="R48" i="130"/>
  <c r="Z48" i="130" s="1"/>
  <c r="S48" i="130"/>
  <c r="AA48" i="130" s="1"/>
  <c r="R49" i="130"/>
  <c r="Z49" i="130" s="1"/>
  <c r="S49" i="130"/>
  <c r="AA49" i="130" s="1"/>
  <c r="R50" i="130"/>
  <c r="Z50" i="130" s="1"/>
  <c r="S50" i="130"/>
  <c r="AA50" i="130" s="1"/>
  <c r="R51" i="130"/>
  <c r="S51" i="130"/>
  <c r="AA51" i="130" s="1"/>
  <c r="R52" i="130"/>
  <c r="Z52" i="130" s="1"/>
  <c r="S52" i="130"/>
  <c r="AA52" i="130" s="1"/>
  <c r="R53" i="130"/>
  <c r="S53" i="130"/>
  <c r="AA53" i="130" s="1"/>
  <c r="R54" i="130"/>
  <c r="S54" i="130"/>
  <c r="AA54" i="130" s="1"/>
  <c r="R55" i="130"/>
  <c r="Z55" i="130" s="1"/>
  <c r="S55" i="130"/>
  <c r="AA55" i="130" s="1"/>
  <c r="R56" i="130"/>
  <c r="Z56" i="130" s="1"/>
  <c r="S56" i="130"/>
  <c r="AA56" i="130" s="1"/>
  <c r="R57" i="130"/>
  <c r="Z57" i="130" s="1"/>
  <c r="S57" i="130"/>
  <c r="AA57" i="130" s="1"/>
  <c r="R58" i="130"/>
  <c r="Z58" i="130" s="1"/>
  <c r="S58" i="130"/>
  <c r="R59" i="130"/>
  <c r="Z59" i="130" s="1"/>
  <c r="S59" i="130"/>
  <c r="AA59" i="130" s="1"/>
  <c r="R60" i="130"/>
  <c r="Z60" i="130" s="1"/>
  <c r="S60" i="130"/>
  <c r="AA60" i="130" s="1"/>
  <c r="R61" i="130"/>
  <c r="Z61" i="130" s="1"/>
  <c r="S61" i="130"/>
  <c r="AA61" i="130" s="1"/>
  <c r="R62" i="130"/>
  <c r="S62" i="130"/>
  <c r="AA62" i="130" s="1"/>
  <c r="R63" i="130"/>
  <c r="Z63" i="130" s="1"/>
  <c r="S63" i="130"/>
  <c r="AA63" i="130" s="1"/>
  <c r="R64" i="130"/>
  <c r="S64" i="130"/>
  <c r="AA64" i="130" s="1"/>
  <c r="R65" i="130"/>
  <c r="Z65" i="130" s="1"/>
  <c r="S65" i="130"/>
  <c r="AA65" i="130" s="1"/>
  <c r="R66" i="130"/>
  <c r="Z66" i="130" s="1"/>
  <c r="S66" i="130"/>
  <c r="AA66" i="130" s="1"/>
  <c r="R67" i="130"/>
  <c r="Z67" i="130" s="1"/>
  <c r="S67" i="130"/>
  <c r="AA67" i="130" s="1"/>
  <c r="R68" i="130"/>
  <c r="S68" i="130"/>
  <c r="AA68" i="130" s="1"/>
  <c r="R69" i="130"/>
  <c r="S69" i="130"/>
  <c r="AA69" i="130" s="1"/>
  <c r="R70" i="130"/>
  <c r="Z70" i="130" s="1"/>
  <c r="S70" i="130"/>
  <c r="AA70" i="130" s="1"/>
  <c r="R71" i="130"/>
  <c r="Z71" i="130" s="1"/>
  <c r="S71" i="130"/>
  <c r="AA71" i="130" s="1"/>
  <c r="R73" i="130"/>
  <c r="Z73" i="130" s="1"/>
  <c r="S73" i="130"/>
  <c r="AA73" i="130" s="1"/>
  <c r="R74" i="130"/>
  <c r="Z74" i="130" s="1"/>
  <c r="S74" i="130"/>
  <c r="R75" i="130"/>
  <c r="Z75" i="130" s="1"/>
  <c r="S75" i="130"/>
  <c r="R76" i="130"/>
  <c r="Z76" i="130" s="1"/>
  <c r="S76" i="130"/>
  <c r="AA76" i="130" s="1"/>
  <c r="R77" i="130"/>
  <c r="S77" i="130"/>
  <c r="AA77" i="130" s="1"/>
  <c r="R78" i="130"/>
  <c r="S78" i="130"/>
  <c r="AA78" i="130" s="1"/>
  <c r="R79" i="130"/>
  <c r="S79" i="130"/>
  <c r="AA79" i="130" s="1"/>
  <c r="R80" i="130"/>
  <c r="Z80" i="130" s="1"/>
  <c r="S80" i="130"/>
  <c r="AA80" i="130" s="1"/>
  <c r="R81" i="130"/>
  <c r="Z81" i="130" s="1"/>
  <c r="S81" i="130"/>
  <c r="AA81" i="130" s="1"/>
  <c r="R82" i="130"/>
  <c r="Z82" i="130" s="1"/>
  <c r="S82" i="130"/>
  <c r="R83" i="130"/>
  <c r="Z83" i="130" s="1"/>
  <c r="S83" i="130"/>
  <c r="AA83" i="130" s="1"/>
  <c r="R84" i="130"/>
  <c r="Z84" i="130" s="1"/>
  <c r="S84" i="130"/>
  <c r="R85" i="130"/>
  <c r="S85" i="130"/>
  <c r="AA85" i="130" s="1"/>
  <c r="R86" i="130"/>
  <c r="Z86" i="130" s="1"/>
  <c r="S86" i="130"/>
  <c r="AA86" i="130" s="1"/>
  <c r="R87" i="130"/>
  <c r="S87" i="130"/>
  <c r="AA87" i="130" s="1"/>
  <c r="R88" i="130"/>
  <c r="Z88" i="130" s="1"/>
  <c r="S88" i="130"/>
  <c r="AA88" i="130" s="1"/>
  <c r="R89" i="130"/>
  <c r="Z89" i="130" s="1"/>
  <c r="S89" i="130"/>
  <c r="AA89" i="130" s="1"/>
  <c r="R90" i="130"/>
  <c r="Z90" i="130" s="1"/>
  <c r="S90" i="130"/>
  <c r="AA90" i="130" s="1"/>
  <c r="R91" i="130"/>
  <c r="Z91" i="130" s="1"/>
  <c r="S91" i="130"/>
  <c r="AA91" i="130" s="1"/>
  <c r="R92" i="130"/>
  <c r="S92" i="130"/>
  <c r="AA92" i="130" s="1"/>
  <c r="R93" i="130"/>
  <c r="Z93" i="130" s="1"/>
  <c r="S93" i="130"/>
  <c r="AA93" i="130" s="1"/>
  <c r="R94" i="130"/>
  <c r="S94" i="130"/>
  <c r="AA94" i="130" s="1"/>
  <c r="R95" i="130"/>
  <c r="S95" i="130"/>
  <c r="AA95" i="130" s="1"/>
  <c r="R96" i="130"/>
  <c r="Z96" i="130" s="1"/>
  <c r="S96" i="130"/>
  <c r="AA96" i="130" s="1"/>
  <c r="R97" i="130"/>
  <c r="Z97" i="130" s="1"/>
  <c r="S97" i="130"/>
  <c r="AA97" i="130" s="1"/>
  <c r="R98" i="130"/>
  <c r="Z98" i="130" s="1"/>
  <c r="S98" i="130"/>
  <c r="R99" i="130"/>
  <c r="Z99" i="130" s="1"/>
  <c r="S99" i="130"/>
  <c r="AA99" i="130" s="1"/>
  <c r="R100" i="130"/>
  <c r="S100" i="130"/>
  <c r="AA100" i="130" s="1"/>
  <c r="R101" i="130"/>
  <c r="Z101" i="130" s="1"/>
  <c r="S101" i="130"/>
  <c r="AA101" i="130" s="1"/>
  <c r="R102" i="130"/>
  <c r="Z102" i="130" s="1"/>
  <c r="S102" i="130"/>
  <c r="AA102" i="130" s="1"/>
  <c r="R103" i="130"/>
  <c r="S103" i="130"/>
  <c r="AA103" i="130" s="1"/>
  <c r="R104" i="130"/>
  <c r="Z104" i="130" s="1"/>
  <c r="S104" i="130"/>
  <c r="AA104" i="130" s="1"/>
  <c r="R105" i="130"/>
  <c r="Z105" i="130" s="1"/>
  <c r="S105" i="130"/>
  <c r="AA105" i="130" s="1"/>
  <c r="R106" i="130"/>
  <c r="Z106" i="130" s="1"/>
  <c r="S106" i="130"/>
  <c r="AA106" i="130" s="1"/>
  <c r="R107" i="130"/>
  <c r="Z107" i="130" s="1"/>
  <c r="S107" i="130"/>
  <c r="AA107" i="130" s="1"/>
  <c r="R108" i="130"/>
  <c r="S108" i="130"/>
  <c r="AA108" i="130" s="1"/>
  <c r="R109" i="130"/>
  <c r="S109" i="130"/>
  <c r="AA109" i="130" s="1"/>
  <c r="R110" i="130"/>
  <c r="S110" i="130"/>
  <c r="AA110" i="130" s="1"/>
  <c r="R111" i="130"/>
  <c r="Z111" i="130" s="1"/>
  <c r="S111" i="130"/>
  <c r="AA111" i="130" s="1"/>
  <c r="R112" i="130"/>
  <c r="Z112" i="130" s="1"/>
  <c r="S112" i="130"/>
  <c r="AA112" i="130" s="1"/>
  <c r="R113" i="130"/>
  <c r="Z113" i="130" s="1"/>
  <c r="S113" i="130"/>
  <c r="AA113" i="130" s="1"/>
  <c r="R114" i="130"/>
  <c r="Z114" i="130" s="1"/>
  <c r="S114" i="130"/>
  <c r="R115" i="130"/>
  <c r="Z115" i="130" s="1"/>
  <c r="S115" i="130"/>
  <c r="R116" i="130"/>
  <c r="Z116" i="130" s="1"/>
  <c r="S116" i="130"/>
  <c r="R117" i="130"/>
  <c r="S117" i="130"/>
  <c r="AA117" i="130" s="1"/>
  <c r="R118" i="130"/>
  <c r="Z118" i="130" s="1"/>
  <c r="S118" i="130"/>
  <c r="AA118" i="130" s="1"/>
  <c r="R119" i="130"/>
  <c r="S119" i="130"/>
  <c r="AA119" i="130" s="1"/>
  <c r="R120" i="130"/>
  <c r="Z120" i="130" s="1"/>
  <c r="S120" i="130"/>
  <c r="AA120" i="130" s="1"/>
  <c r="R121" i="130"/>
  <c r="Z121" i="130" s="1"/>
  <c r="S121" i="130"/>
  <c r="AA121" i="130" s="1"/>
  <c r="R122" i="130"/>
  <c r="Z122" i="130" s="1"/>
  <c r="S122" i="130"/>
  <c r="AA122" i="130" s="1"/>
  <c r="R123" i="130"/>
  <c r="Z123" i="130" s="1"/>
  <c r="S123" i="130"/>
  <c r="R124" i="130"/>
  <c r="S124" i="130"/>
  <c r="AA124" i="130" s="1"/>
  <c r="R125" i="130"/>
  <c r="Z125" i="130" s="1"/>
  <c r="S125" i="130"/>
  <c r="AA125" i="130" s="1"/>
  <c r="R126" i="130"/>
  <c r="S126" i="130"/>
  <c r="AA126" i="130" s="1"/>
  <c r="R127" i="130"/>
  <c r="S127" i="130"/>
  <c r="AA127" i="130" s="1"/>
  <c r="R128" i="130"/>
  <c r="Z128" i="130" s="1"/>
  <c r="S128" i="130"/>
  <c r="AA128" i="130" s="1"/>
  <c r="R129" i="130"/>
  <c r="Z129" i="130" s="1"/>
  <c r="S129" i="130"/>
  <c r="AA129" i="130" s="1"/>
  <c r="R130" i="130"/>
  <c r="Z130" i="130" s="1"/>
  <c r="S130" i="130"/>
  <c r="R131" i="130"/>
  <c r="Z131" i="130" s="1"/>
  <c r="S131" i="130"/>
  <c r="R132" i="130"/>
  <c r="Z132" i="130" s="1"/>
  <c r="S132" i="130"/>
  <c r="AA132" i="130" s="1"/>
  <c r="R133" i="130"/>
  <c r="S133" i="130"/>
  <c r="AA133" i="130" s="1"/>
  <c r="R134" i="130"/>
  <c r="S134" i="130"/>
  <c r="AA134" i="130" s="1"/>
  <c r="R135" i="130"/>
  <c r="Z135" i="130" s="1"/>
  <c r="S135" i="130"/>
  <c r="AA135" i="130" s="1"/>
  <c r="R136" i="130"/>
  <c r="Z136" i="130" s="1"/>
  <c r="S136" i="130"/>
  <c r="AA136" i="130" s="1"/>
  <c r="R137" i="130"/>
  <c r="Z137" i="130" s="1"/>
  <c r="S137" i="130"/>
  <c r="AA137" i="130" s="1"/>
  <c r="R138" i="130"/>
  <c r="Z138" i="130" s="1"/>
  <c r="S138" i="130"/>
  <c r="R139" i="130"/>
  <c r="Z139" i="130" s="1"/>
  <c r="S139" i="130"/>
  <c r="R140" i="130"/>
  <c r="Z140" i="130" s="1"/>
  <c r="S140" i="130"/>
  <c r="AA140" i="130" s="1"/>
  <c r="R141" i="130"/>
  <c r="Z141" i="130" s="1"/>
  <c r="S141" i="130"/>
  <c r="AA141" i="130" s="1"/>
  <c r="R142" i="130"/>
  <c r="Z142" i="130" s="1"/>
  <c r="S142" i="130"/>
  <c r="AA142" i="130" s="1"/>
  <c r="R143" i="130"/>
  <c r="S143" i="130"/>
  <c r="AA143" i="130" s="1"/>
  <c r="R144" i="130"/>
  <c r="Z144" i="130" s="1"/>
  <c r="S144" i="130"/>
  <c r="AA144" i="130" s="1"/>
  <c r="R145" i="130"/>
  <c r="Z145" i="130" s="1"/>
  <c r="S145" i="130"/>
  <c r="AA145" i="130" s="1"/>
  <c r="R146" i="130"/>
  <c r="Z146" i="130" s="1"/>
  <c r="S146" i="130"/>
  <c r="AA146" i="130" s="1"/>
  <c r="R147" i="130"/>
  <c r="Z147" i="130" s="1"/>
  <c r="S147" i="130"/>
  <c r="R148" i="130"/>
  <c r="Z148" i="130" s="1"/>
  <c r="S148" i="130"/>
  <c r="AA148" i="130" s="1"/>
  <c r="R149" i="130"/>
  <c r="S149" i="130"/>
  <c r="AA149" i="130" s="1"/>
  <c r="R150" i="130"/>
  <c r="Z150" i="130" s="1"/>
  <c r="S150" i="130"/>
  <c r="AA150" i="130" s="1"/>
  <c r="R151" i="130"/>
  <c r="S151" i="130"/>
  <c r="AA151" i="130" s="1"/>
  <c r="R152" i="130"/>
  <c r="Z152" i="130" s="1"/>
  <c r="S152" i="130"/>
  <c r="AA152" i="130" s="1"/>
  <c r="R153" i="130"/>
  <c r="Z153" i="130" s="1"/>
  <c r="S153" i="130"/>
  <c r="AA153" i="130" s="1"/>
  <c r="R154" i="130"/>
  <c r="Z154" i="130" s="1"/>
  <c r="S154" i="130"/>
  <c r="AA154" i="130" s="1"/>
  <c r="R155" i="130"/>
  <c r="Z155" i="130" s="1"/>
  <c r="S155" i="130"/>
  <c r="R156" i="130"/>
  <c r="S156" i="130"/>
  <c r="AA156" i="130" s="1"/>
  <c r="R157" i="130"/>
  <c r="Z157" i="130" s="1"/>
  <c r="S157" i="130"/>
  <c r="AA157" i="130" s="1"/>
  <c r="R158" i="130"/>
  <c r="S158" i="130"/>
  <c r="AA158" i="130" s="1"/>
  <c r="R159" i="130"/>
  <c r="S159" i="130"/>
  <c r="AA159" i="130" s="1"/>
  <c r="R160" i="130"/>
  <c r="Z160" i="130" s="1"/>
  <c r="S160" i="130"/>
  <c r="AA160" i="130" s="1"/>
  <c r="R161" i="130"/>
  <c r="Z161" i="130" s="1"/>
  <c r="S161" i="130"/>
  <c r="AA161" i="130" s="1"/>
  <c r="R162" i="130"/>
  <c r="Z162" i="130" s="1"/>
  <c r="S162" i="130"/>
  <c r="Q2" i="140" l="1"/>
  <c r="R2" i="140" s="1"/>
  <c r="K8" i="3" s="1"/>
  <c r="T163" i="130"/>
  <c r="AB63" i="130"/>
  <c r="AB141" i="130"/>
  <c r="T143" i="130"/>
  <c r="AB137" i="130"/>
  <c r="T133" i="130"/>
  <c r="T110" i="130"/>
  <c r="AB106" i="130"/>
  <c r="AB102" i="130"/>
  <c r="T69" i="130"/>
  <c r="T53" i="130"/>
  <c r="T164" i="130"/>
  <c r="T155" i="130"/>
  <c r="T131" i="130"/>
  <c r="T123" i="130"/>
  <c r="T115" i="130"/>
  <c r="T75" i="130"/>
  <c r="T46" i="130"/>
  <c r="T70" i="130"/>
  <c r="T58" i="130"/>
  <c r="T42" i="130"/>
  <c r="T74" i="130"/>
  <c r="T25" i="130"/>
  <c r="AB71" i="130"/>
  <c r="I13" i="3"/>
  <c r="T147" i="130"/>
  <c r="AB43" i="130"/>
  <c r="T30" i="130"/>
  <c r="T64" i="130"/>
  <c r="AB56" i="130"/>
  <c r="AB52" i="130"/>
  <c r="T35" i="130"/>
  <c r="T31" i="130"/>
  <c r="AB15" i="130"/>
  <c r="T156" i="130"/>
  <c r="AB128" i="130"/>
  <c r="AB112" i="130"/>
  <c r="T108" i="130"/>
  <c r="T100" i="130"/>
  <c r="T92" i="130"/>
  <c r="Z35" i="130"/>
  <c r="AB35" i="130" s="1"/>
  <c r="Z31" i="130"/>
  <c r="AB31" i="130" s="1"/>
  <c r="T68" i="130"/>
  <c r="AB60" i="130"/>
  <c r="AB48" i="130"/>
  <c r="AB27" i="130"/>
  <c r="Z64" i="130"/>
  <c r="AB64" i="130" s="1"/>
  <c r="AB132" i="130"/>
  <c r="AB120" i="130"/>
  <c r="AB142" i="130"/>
  <c r="T138" i="130"/>
  <c r="Z53" i="130"/>
  <c r="AB53" i="130" s="1"/>
  <c r="H12" i="3"/>
  <c r="Z68" i="130"/>
  <c r="AB68" i="130" s="1"/>
  <c r="AB76" i="130"/>
  <c r="T158" i="130"/>
  <c r="T111" i="130"/>
  <c r="T103" i="130"/>
  <c r="T95" i="130"/>
  <c r="T87" i="130"/>
  <c r="AB83" i="130"/>
  <c r="T79" i="130"/>
  <c r="AA147" i="130"/>
  <c r="AB147" i="130" s="1"/>
  <c r="AA115" i="130"/>
  <c r="AB115" i="130" s="1"/>
  <c r="AB157" i="130"/>
  <c r="T149" i="130"/>
  <c r="T134" i="130"/>
  <c r="T130" i="130"/>
  <c r="T122" i="130"/>
  <c r="T114" i="130"/>
  <c r="T98" i="130"/>
  <c r="T90" i="130"/>
  <c r="T82" i="130"/>
  <c r="AB160" i="130"/>
  <c r="AB152" i="130"/>
  <c r="Z143" i="130"/>
  <c r="AB143" i="130" s="1"/>
  <c r="AB136" i="130"/>
  <c r="T132" i="130"/>
  <c r="AB125" i="130"/>
  <c r="AB105" i="130"/>
  <c r="T85" i="130"/>
  <c r="AB140" i="130"/>
  <c r="AB129" i="130"/>
  <c r="AB121" i="130"/>
  <c r="AB113" i="130"/>
  <c r="AB93" i="130"/>
  <c r="T139" i="130"/>
  <c r="T135" i="130"/>
  <c r="T116" i="130"/>
  <c r="Z108" i="130"/>
  <c r="AB108" i="130" s="1"/>
  <c r="T51" i="130"/>
  <c r="T47" i="130"/>
  <c r="AA46" i="130"/>
  <c r="AB46" i="130" s="1"/>
  <c r="AB38" i="130"/>
  <c r="T34" i="130"/>
  <c r="T21" i="130"/>
  <c r="AB21" i="130"/>
  <c r="AB19" i="130"/>
  <c r="AB16" i="130"/>
  <c r="AB99" i="130"/>
  <c r="AB91" i="130"/>
  <c r="AB135" i="130"/>
  <c r="AB67" i="130"/>
  <c r="AB107" i="130"/>
  <c r="AB153" i="130"/>
  <c r="AB145" i="130"/>
  <c r="AB70" i="130"/>
  <c r="AB66" i="130"/>
  <c r="AB33" i="130"/>
  <c r="AB101" i="130"/>
  <c r="AB146" i="130"/>
  <c r="AB55" i="130"/>
  <c r="AB26" i="130"/>
  <c r="AB59" i="130"/>
  <c r="AB22" i="130"/>
  <c r="AB148" i="130"/>
  <c r="AB144" i="130"/>
  <c r="AB65" i="130"/>
  <c r="AB61" i="130"/>
  <c r="AB49" i="130"/>
  <c r="AB45" i="130"/>
  <c r="AB36" i="130"/>
  <c r="AB28" i="130"/>
  <c r="AB89" i="130"/>
  <c r="AB81" i="130"/>
  <c r="AB73" i="130"/>
  <c r="AB96" i="130"/>
  <c r="AB88" i="130"/>
  <c r="AB80" i="130"/>
  <c r="AB44" i="130"/>
  <c r="AB39" i="130"/>
  <c r="AB23" i="130"/>
  <c r="T14" i="130"/>
  <c r="AB104" i="130"/>
  <c r="AB86" i="130"/>
  <c r="Z79" i="130"/>
  <c r="AB79" i="130" s="1"/>
  <c r="AB50" i="130"/>
  <c r="T94" i="130"/>
  <c r="H13" i="3"/>
  <c r="H9" i="3"/>
  <c r="AA139" i="130"/>
  <c r="AB139" i="130" s="1"/>
  <c r="AA114" i="130"/>
  <c r="AB114" i="130" s="1"/>
  <c r="AA82" i="130"/>
  <c r="AB82" i="130" s="1"/>
  <c r="AA75" i="130"/>
  <c r="AB75" i="130" s="1"/>
  <c r="AA42" i="130"/>
  <c r="AB42" i="130" s="1"/>
  <c r="AB150" i="130"/>
  <c r="AB17" i="130"/>
  <c r="T62" i="130"/>
  <c r="T54" i="130"/>
  <c r="T37" i="130"/>
  <c r="T29" i="130"/>
  <c r="T162" i="130"/>
  <c r="T154" i="130"/>
  <c r="T146" i="130"/>
  <c r="T124" i="130"/>
  <c r="T101" i="130"/>
  <c r="T78" i="130"/>
  <c r="T57" i="130"/>
  <c r="T32" i="130"/>
  <c r="T24" i="130"/>
  <c r="Z164" i="130"/>
  <c r="AB164" i="130" s="1"/>
  <c r="Z110" i="130"/>
  <c r="AB110" i="130" s="1"/>
  <c r="Z103" i="130"/>
  <c r="AB103" i="130" s="1"/>
  <c r="Z100" i="130"/>
  <c r="AB100" i="130" s="1"/>
  <c r="Z78" i="130"/>
  <c r="AB78" i="130" s="1"/>
  <c r="Z37" i="130"/>
  <c r="AB37" i="130" s="1"/>
  <c r="Z34" i="130"/>
  <c r="AB34" i="130" s="1"/>
  <c r="Z30" i="130"/>
  <c r="AB30" i="130" s="1"/>
  <c r="T140" i="130"/>
  <c r="T117" i="130"/>
  <c r="AB161" i="130"/>
  <c r="AB154" i="130"/>
  <c r="AB111" i="130"/>
  <c r="AB24" i="130"/>
  <c r="T159" i="130"/>
  <c r="H10" i="3"/>
  <c r="Z149" i="130"/>
  <c r="AB149" i="130" s="1"/>
  <c r="AA138" i="130"/>
  <c r="AB138" i="130" s="1"/>
  <c r="AA131" i="130"/>
  <c r="AB131" i="130" s="1"/>
  <c r="Z117" i="130"/>
  <c r="AB117" i="130" s="1"/>
  <c r="Z85" i="130"/>
  <c r="AB85" i="130" s="1"/>
  <c r="AA74" i="130"/>
  <c r="AB74" i="130" s="1"/>
  <c r="Z133" i="130"/>
  <c r="AB133" i="130" s="1"/>
  <c r="T109" i="130"/>
  <c r="T142" i="130"/>
  <c r="T127" i="130"/>
  <c r="T119" i="130"/>
  <c r="T107" i="130"/>
  <c r="T84" i="130"/>
  <c r="T77" i="130"/>
  <c r="T20" i="130"/>
  <c r="Z163" i="130"/>
  <c r="AB163" i="130" s="1"/>
  <c r="Z159" i="130"/>
  <c r="AB159" i="130" s="1"/>
  <c r="Z156" i="130"/>
  <c r="AB156" i="130" s="1"/>
  <c r="Z134" i="130"/>
  <c r="AB134" i="130" s="1"/>
  <c r="Z127" i="130"/>
  <c r="AB127" i="130" s="1"/>
  <c r="Z124" i="130"/>
  <c r="AB124" i="130" s="1"/>
  <c r="Z95" i="130"/>
  <c r="AB95" i="130" s="1"/>
  <c r="Z92" i="130"/>
  <c r="AB92" i="130" s="1"/>
  <c r="Z69" i="130"/>
  <c r="AB69" i="130" s="1"/>
  <c r="Z62" i="130"/>
  <c r="AB62" i="130" s="1"/>
  <c r="Z29" i="130"/>
  <c r="AB29" i="130" s="1"/>
  <c r="T18" i="130"/>
  <c r="AB118" i="130"/>
  <c r="AB97" i="130"/>
  <c r="H11" i="3"/>
  <c r="AA162" i="130"/>
  <c r="AB162" i="130" s="1"/>
  <c r="AA155" i="130"/>
  <c r="AB155" i="130" s="1"/>
  <c r="AA130" i="130"/>
  <c r="AB130" i="130" s="1"/>
  <c r="AA123" i="130"/>
  <c r="AB123" i="130" s="1"/>
  <c r="AA116" i="130"/>
  <c r="AB116" i="130" s="1"/>
  <c r="Z109" i="130"/>
  <c r="AB109" i="130" s="1"/>
  <c r="AA98" i="130"/>
  <c r="AB98" i="130" s="1"/>
  <c r="AA84" i="130"/>
  <c r="AB84" i="130" s="1"/>
  <c r="Z77" i="130"/>
  <c r="AB77" i="130" s="1"/>
  <c r="AA58" i="130"/>
  <c r="AB58" i="130" s="1"/>
  <c r="AA32" i="130"/>
  <c r="AB32" i="130" s="1"/>
  <c r="AA25" i="130"/>
  <c r="AB25" i="130" s="1"/>
  <c r="T102" i="130"/>
  <c r="AB122" i="130"/>
  <c r="AB90" i="130"/>
  <c r="AB57" i="130"/>
  <c r="AB20" i="130"/>
  <c r="T151" i="130"/>
  <c r="T148" i="130"/>
  <c r="T141" i="130"/>
  <c r="T126" i="130"/>
  <c r="T106" i="130"/>
  <c r="T99" i="130"/>
  <c r="T91" i="130"/>
  <c r="T83" i="130"/>
  <c r="T76" i="130"/>
  <c r="T19" i="130"/>
  <c r="T15" i="130"/>
  <c r="Z158" i="130"/>
  <c r="AB158" i="130" s="1"/>
  <c r="Z151" i="130"/>
  <c r="AB151" i="130" s="1"/>
  <c r="Z126" i="130"/>
  <c r="AB126" i="130" s="1"/>
  <c r="Z119" i="130"/>
  <c r="AB119" i="130" s="1"/>
  <c r="Z94" i="130"/>
  <c r="AB94" i="130" s="1"/>
  <c r="Z87" i="130"/>
  <c r="AB87" i="130" s="1"/>
  <c r="Z54" i="130"/>
  <c r="AB54" i="130" s="1"/>
  <c r="Z51" i="130"/>
  <c r="AB51" i="130" s="1"/>
  <c r="Z47" i="130"/>
  <c r="AB47" i="130" s="1"/>
  <c r="Z18" i="130"/>
  <c r="AB18" i="130" s="1"/>
  <c r="Z14" i="130"/>
  <c r="AB14" i="130" s="1"/>
  <c r="T136" i="130"/>
  <c r="T71" i="130"/>
  <c r="T144" i="130"/>
  <c r="T137" i="130"/>
  <c r="T112" i="130"/>
  <c r="T105" i="130"/>
  <c r="T80" i="130"/>
  <c r="T73" i="130"/>
  <c r="T61" i="130"/>
  <c r="T49" i="130"/>
  <c r="T33" i="130"/>
  <c r="T26" i="130"/>
  <c r="T22" i="130"/>
  <c r="T45" i="130"/>
  <c r="T150" i="130"/>
  <c r="T118" i="130"/>
  <c r="T93" i="130"/>
  <c r="T67" i="130"/>
  <c r="T63" i="130"/>
  <c r="T52" i="130"/>
  <c r="T48" i="130"/>
  <c r="T36" i="130"/>
  <c r="T17" i="130"/>
  <c r="T86" i="130"/>
  <c r="T160" i="130"/>
  <c r="T153" i="130"/>
  <c r="T128" i="130"/>
  <c r="T121" i="130"/>
  <c r="T96" i="130"/>
  <c r="T89" i="130"/>
  <c r="T66" i="130"/>
  <c r="T59" i="130"/>
  <c r="T55" i="130"/>
  <c r="T44" i="130"/>
  <c r="T39" i="130"/>
  <c r="T28" i="130"/>
  <c r="T16" i="130"/>
  <c r="T129" i="130"/>
  <c r="T97" i="130"/>
  <c r="T56" i="130"/>
  <c r="T157" i="130"/>
  <c r="T161" i="130"/>
  <c r="T104" i="130"/>
  <c r="T60" i="130"/>
  <c r="T125" i="130"/>
  <c r="T152" i="130"/>
  <c r="T145" i="130"/>
  <c r="T120" i="130"/>
  <c r="T113" i="130"/>
  <c r="T88" i="130"/>
  <c r="T81" i="130"/>
  <c r="T65" i="130"/>
  <c r="T50" i="130"/>
  <c r="T43" i="130"/>
  <c r="T38" i="130"/>
  <c r="T27" i="130"/>
  <c r="T23" i="130"/>
  <c r="J10" i="3" l="1"/>
  <c r="I12" i="3"/>
  <c r="I11" i="3"/>
  <c r="J11" i="3"/>
  <c r="I10" i="3"/>
  <c r="J12" i="3"/>
  <c r="I9" i="3"/>
  <c r="J13" i="3"/>
  <c r="J9" i="3"/>
  <c r="F27" i="128" l="1"/>
  <c r="F25" i="128"/>
  <c r="F23" i="128"/>
  <c r="F21" i="128"/>
  <c r="F19" i="128"/>
  <c r="K13" i="130" l="1"/>
  <c r="H8" i="3" s="1"/>
  <c r="S13" i="130" l="1"/>
  <c r="AA13" i="130" s="1"/>
  <c r="R13" i="130"/>
  <c r="Z13" i="130" s="1"/>
  <c r="AB13" i="130" l="1"/>
  <c r="J8" i="3" s="1"/>
  <c r="F17" i="128" s="1"/>
  <c r="F30" i="128" s="1"/>
  <c r="T13" i="130"/>
  <c r="I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tc={7F00C3CA-4167-48AE-AFB8-78DEB2E56FC7}</author>
    <author>tc={FF1EFC01-6DD6-4F24-9FA2-2B085662FE25}</author>
    <author>tc={402E2B84-9398-4893-9FD3-4460041528F0}</author>
  </authors>
  <commentList>
    <comment ref="A7" authorId="0" shapeId="0" xr:uid="{7F00C3CA-4167-48AE-AFB8-78DEB2E56FC7}">
      <text>
        <t>[Comentario encadenado]
Su versión de Excel le permite leer este comentario encadenado; sin embargo, las ediciones que se apliquen se quitarán si el archivo se abre en una versión más reciente de Excel. Más información: https://go.microsoft.com/fwlink/?linkid=870924
Comentario:
    La OB Anexo VI no distingue condiciones DNSH especificas por empresa privada o entidad publica. Son iguales.</t>
      </text>
    </comment>
    <comment ref="A9" authorId="1" shapeId="0" xr:uid="{FF1EFC01-6DD6-4F24-9FA2-2B085662FE25}">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La OB Anexo VI no distingue condiciones DNSH especificas por empresa privada o entidad publica. Son iguales.
Remite la resolucion al anexo de la OB de la orden de 2022
</t>
      </text>
    </comment>
    <comment ref="A10" authorId="2" shapeId="0" xr:uid="{402E2B84-9398-4893-9FD3-4460041528F0}">
      <text>
        <t>[Comentario encadenado]
Su versión de Excel le permite leer este comentario encadenado; sin embargo, las ediciones que se apliquen se quitarán si el archivo se abre en una versión más reciente de Excel. Más información: https://go.microsoft.com/fwlink/?linkid=870924
Comentario:
    Tiene parte de la mismas condiciones de sectorial 5G 2023 ( La segunda parte)</t>
      </text>
    </comment>
  </commentList>
</comments>
</file>

<file path=xl/sharedStrings.xml><?xml version="1.0" encoding="utf-8"?>
<sst xmlns="http://schemas.openxmlformats.org/spreadsheetml/2006/main" count="1737" uniqueCount="813">
  <si>
    <t>En la matriz nos encontramos con los siguientes conceptos:</t>
  </si>
  <si>
    <t>Riesgo</t>
  </si>
  <si>
    <t>Contratiempo/evento adverso, junto con sus consecuencias negativas asociadas.</t>
  </si>
  <si>
    <t>Impacto del riesgo</t>
  </si>
  <si>
    <t>Impacto limitado</t>
  </si>
  <si>
    <t>Impacto medio</t>
  </si>
  <si>
    <t>Impacto significativo</t>
  </si>
  <si>
    <t>Impacto grave</t>
  </si>
  <si>
    <t>Probabilidad del riesgo</t>
  </si>
  <si>
    <t>Va a ocurrir en muy pocos casos</t>
  </si>
  <si>
    <t>Puede ocurrir alguna vez</t>
  </si>
  <si>
    <t>Es probable que ocurra</t>
  </si>
  <si>
    <t>Va a ocurrir con frecuencia</t>
  </si>
  <si>
    <t>RIESGO BRUTO</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</si>
  <si>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</si>
  <si>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Indicador de Riesgo</t>
  </si>
  <si>
    <t>Hecho que revela información cualitativa o cuantitativa formada por uno o varios datos basados en hechos, opiniones o medidas, constituyéndose en indicadores o señales de alarma de la posibilidad de que exista el riesgo.</t>
  </si>
  <si>
    <t>RIESGO NETO</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</si>
  <si>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</si>
  <si>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Plan de acción</t>
  </si>
  <si>
    <t>RIESGO OBJETIVO O RESIDUAL</t>
  </si>
  <si>
    <t>Pestañas que se presentan como portada de cada uno de los métodos de gestión</t>
  </si>
  <si>
    <t>Se deberán contestar todas las preguntas, indicando en cada caso a quién afecta cada riesgo y si dicho riesgo es interno, externo o resultado de una colusión.</t>
  </si>
  <si>
    <t>Pestañas de cada uno de los riesgos predefinidos dentro de cada método de gestión</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</si>
  <si>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</si>
  <si>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</si>
  <si>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</si>
  <si>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t>Teniendo en cuenta la respuesta a las preguntas anteriores y los niveles de confianza,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</si>
  <si>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t>
    </r>
  </si>
  <si>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</si>
  <si>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Clasificación riesgo:</t>
  </si>
  <si>
    <t>Matriz de riesgos:</t>
  </si>
  <si>
    <t>Aceptable</t>
  </si>
  <si>
    <t>Puntuación de 1,00 a 3,00</t>
  </si>
  <si>
    <t>IMPACTO</t>
  </si>
  <si>
    <t>Impacto 
grave</t>
  </si>
  <si>
    <t>Significativo</t>
  </si>
  <si>
    <t>Puntuación de 3,01 a 6,00</t>
  </si>
  <si>
    <t>Grave</t>
  </si>
  <si>
    <t>Puntuación de 6,01 a 16,00</t>
  </si>
  <si>
    <t>PROBABILIDAD</t>
  </si>
  <si>
    <t>La metodología utilizada en estas matrices de riesgo se basa en la contenida en las orientaciones de la Comisión Europea para la Evaluación del riesgo de fraude y medidas efectivas y proporcionadas contra el fraude, de 16 de junio de 2014 (EGESIF_14-0021-00).</t>
  </si>
  <si>
    <t>Informe de Resultados</t>
  </si>
  <si>
    <t>Lugar,fecha y hora del ejercicio:</t>
  </si>
  <si>
    <t xml:space="preserve">PLAN DE RECUPERACIÓN, TRANSFORMACIÓN Y RESILIENCIA </t>
  </si>
  <si>
    <t>Órgano gestor:</t>
  </si>
  <si>
    <t>Actuaciones:</t>
  </si>
  <si>
    <t>Nombre y apellidos</t>
  </si>
  <si>
    <t>Cargo</t>
  </si>
  <si>
    <t>D.</t>
  </si>
  <si>
    <t>Dª.</t>
  </si>
  <si>
    <t>Instrumento de Gestión</t>
  </si>
  <si>
    <t>RIESGO OBJETIVO MÁXIMO</t>
  </si>
  <si>
    <t>Subvenciones</t>
  </si>
  <si>
    <t>Medios Propios</t>
  </si>
  <si>
    <t>Concesión Demanial</t>
  </si>
  <si>
    <t xml:space="preserve">Principales conclusiones </t>
  </si>
  <si>
    <t>DESCRIPCIÓN DEL RIESGO</t>
  </si>
  <si>
    <t>RESULTADO DE LA AUTOEVALUACIÓN</t>
  </si>
  <si>
    <t>Ref. del riesgo</t>
  </si>
  <si>
    <t>Denominación del riesgo</t>
  </si>
  <si>
    <t>Descripción del riesgo</t>
  </si>
  <si>
    <t>¿A quién afecta este riesgo? 
(Entidad decisora (ED) / Entidad ejecutora (EE) / Beneficiarios (BF) / Contratistas (C) / Terceros (T)) Indique todos los aplicables</t>
  </si>
  <si>
    <t>¿Es el riesgo interno, externo o resultado de una colusión? Indique todos los aplicables</t>
  </si>
  <si>
    <t>¿Se trata de un riesgo relevante para el órgano gestor?</t>
  </si>
  <si>
    <t>Si la respuesta es NO, deberá justificarse de forma motivada</t>
  </si>
  <si>
    <t>RIESGO BRUTO MÁXIMO</t>
  </si>
  <si>
    <t>RIESGO NETO MÁXIMO</t>
  </si>
  <si>
    <t>Control check indicadores</t>
  </si>
  <si>
    <t>S.RX</t>
  </si>
  <si>
    <t>Incluir la denominación de riesgos adicionales...</t>
  </si>
  <si>
    <t>Incluir la descripción de riesgos adicionales...</t>
  </si>
  <si>
    <t>Si</t>
  </si>
  <si>
    <t>No</t>
  </si>
  <si>
    <t>Sí</t>
  </si>
  <si>
    <t>Alto</t>
  </si>
  <si>
    <t>Medio</t>
  </si>
  <si>
    <t>Bajo</t>
  </si>
  <si>
    <t>INDICADORES DE RIESGO</t>
  </si>
  <si>
    <t>RIESGO OBJETIVO</t>
  </si>
  <si>
    <t>Ref. Indicador Riesgo</t>
  </si>
  <si>
    <t>Indicador de riesgo</t>
  </si>
  <si>
    <t>Impacto del riesgo BRUTO</t>
  </si>
  <si>
    <t>Probabilidad del riesgo BRUTO</t>
  </si>
  <si>
    <t>Impacto x Probabilidad = riesgo BRUTO</t>
  </si>
  <si>
    <t>Ref. Control</t>
  </si>
  <si>
    <t>¿Qué grado de confianza merece la eficacia de este control?</t>
  </si>
  <si>
    <t>Efecto del control sobre el IMPACTO en el riesgo BRUTO</t>
  </si>
  <si>
    <t>Efecto del control sobre la PROBABILIDAD del riesgo BRUTO</t>
  </si>
  <si>
    <t>Impacto del riesgo NETO</t>
  </si>
  <si>
    <t>Probabilidad del riesgo NETO</t>
  </si>
  <si>
    <t>Impacto x Probabilidad = riesgo NETO</t>
  </si>
  <si>
    <t>Persona/unidad responsable</t>
  </si>
  <si>
    <t>Impacto del riesgo OBJETIVO</t>
  </si>
  <si>
    <t>Probabilidad del riesgo OBJETIVO</t>
  </si>
  <si>
    <t>Impacto x Probabilidad = riesgo OBJETIVO</t>
  </si>
  <si>
    <t>Incluir la descripción de indicadores de riesgo adicionales…</t>
  </si>
  <si>
    <t>Incluir la descripción de controles adicionales...</t>
  </si>
  <si>
    <t>CV.I. X.1</t>
  </si>
  <si>
    <t>CV.C. X.1</t>
  </si>
  <si>
    <t>CV.I. X.X</t>
  </si>
  <si>
    <t>CV.C. X.X</t>
  </si>
  <si>
    <t>OP.I. X.X</t>
  </si>
  <si>
    <t>OP.C. X.X</t>
  </si>
  <si>
    <t>S.R10</t>
  </si>
  <si>
    <t>Incumplimiento del principio de No Hacer Daño Significativo en el Medio Ambiente</t>
  </si>
  <si>
    <t>Incumplimiento de la prohibición de causar daño significativo en el Medio Ambiente.</t>
  </si>
  <si>
    <t>Mitigación del Cambio Climático: Se espera que la actuación y/o subproyecto  genere emisiones significativas de gases de efecto invernadero.</t>
  </si>
  <si>
    <t>Aspectos Generales: No se cumple con la legislación ambiental de la UE y nacional y/o no se recaban los permisos y autorizaciones pertinentes en materia de medio ambiente, gestión de residuos etc..</t>
  </si>
  <si>
    <t>S.I. 10.1</t>
  </si>
  <si>
    <t>S.I. 10.2</t>
  </si>
  <si>
    <t>S.I. 10.3</t>
  </si>
  <si>
    <t>S.I. 10.4</t>
  </si>
  <si>
    <t>S.I. 10.5</t>
  </si>
  <si>
    <t>S.I. 10.6</t>
  </si>
  <si>
    <t>S.I. 10.7</t>
  </si>
  <si>
    <t>S.I. 10.8</t>
  </si>
  <si>
    <t>S.I. 10.9</t>
  </si>
  <si>
    <t>S.I. 10.10</t>
  </si>
  <si>
    <t>S.I. 10.11</t>
  </si>
  <si>
    <t>S.I. 10.12</t>
  </si>
  <si>
    <t>S.I. 10.13</t>
  </si>
  <si>
    <t>S.I. 10.14</t>
  </si>
  <si>
    <t>S.I. 10.15</t>
  </si>
  <si>
    <t>S.I. 10.16</t>
  </si>
  <si>
    <t>S.I. 10.17</t>
  </si>
  <si>
    <t>S.I. 10.18</t>
  </si>
  <si>
    <t>S.I. 10.19</t>
  </si>
  <si>
    <t>S.I. 10.20</t>
  </si>
  <si>
    <t>S.I. 10.21</t>
  </si>
  <si>
    <t>S.I. 10.22</t>
  </si>
  <si>
    <t>S.I. 10.23</t>
  </si>
  <si>
    <t>S.I. 10.24</t>
  </si>
  <si>
    <t>S.I. 10.25</t>
  </si>
  <si>
    <t>S.I. 10.26</t>
  </si>
  <si>
    <t>S.I. 10.27</t>
  </si>
  <si>
    <t>S.I. 10.28</t>
  </si>
  <si>
    <t>C.R12</t>
  </si>
  <si>
    <t>CV.R9</t>
  </si>
  <si>
    <t>MP.R11</t>
  </si>
  <si>
    <t>OP.R8</t>
  </si>
  <si>
    <t>C.I. 12.1</t>
  </si>
  <si>
    <t>C.I. 12.2</t>
  </si>
  <si>
    <t>C.I. 12.3</t>
  </si>
  <si>
    <t>C.I. 12.4</t>
  </si>
  <si>
    <t>C.I. 12.5</t>
  </si>
  <si>
    <t>C.I. 12.6</t>
  </si>
  <si>
    <t>C.I. 12.7</t>
  </si>
  <si>
    <t>C.I. 12.8</t>
  </si>
  <si>
    <t>C.I. 12.9</t>
  </si>
  <si>
    <t>C.I. 12.10</t>
  </si>
  <si>
    <t>C.I. 12.11</t>
  </si>
  <si>
    <t>C.I. 12.12</t>
  </si>
  <si>
    <t>C.I. 12.13</t>
  </si>
  <si>
    <t>C.I. 12.14</t>
  </si>
  <si>
    <t>C.I. 12.15</t>
  </si>
  <si>
    <t>C.I. 12.16</t>
  </si>
  <si>
    <t>C.I. 12.17</t>
  </si>
  <si>
    <t>C.I. 12.18</t>
  </si>
  <si>
    <t>C.I. 12.19</t>
  </si>
  <si>
    <t>C.I. 12.20</t>
  </si>
  <si>
    <t>C.I. 12.21</t>
  </si>
  <si>
    <t>C.I. 12.22</t>
  </si>
  <si>
    <t>C.I. 12.23</t>
  </si>
  <si>
    <t>C.I. 12.24</t>
  </si>
  <si>
    <t>C.I. 12.25</t>
  </si>
  <si>
    <t>C.I. 12.26</t>
  </si>
  <si>
    <t>C.I. 12.27</t>
  </si>
  <si>
    <t>C.I. 12.28</t>
  </si>
  <si>
    <t>C.I. 12.X</t>
  </si>
  <si>
    <t>OP.I. 8.1</t>
  </si>
  <si>
    <t>OP.C. 8.1</t>
  </si>
  <si>
    <t>OP.I. 8.2</t>
  </si>
  <si>
    <t>OP.I. 8.3</t>
  </si>
  <si>
    <t>OP.I. 8.4</t>
  </si>
  <si>
    <t>OP.I. 8.5</t>
  </si>
  <si>
    <t>OP.I. 8.6</t>
  </si>
  <si>
    <t>OP.I. 8.7</t>
  </si>
  <si>
    <t>OP.I. 8.8</t>
  </si>
  <si>
    <t>OP.I. 8.9</t>
  </si>
  <si>
    <t>OP.I. 8.10</t>
  </si>
  <si>
    <t>OP.I. 8.11</t>
  </si>
  <si>
    <t>OP.I. 8.12</t>
  </si>
  <si>
    <t>OP.I. 8.13</t>
  </si>
  <si>
    <t>OP.I. 8.14</t>
  </si>
  <si>
    <t>OP.I. 8.15</t>
  </si>
  <si>
    <t>OP.I. 8.16</t>
  </si>
  <si>
    <t>OP.I. 8.17</t>
  </si>
  <si>
    <t>OP.I. 8.18</t>
  </si>
  <si>
    <t>OP.I. 8.19</t>
  </si>
  <si>
    <t>OP.I. 8.20</t>
  </si>
  <si>
    <t>OP.I. 8.21</t>
  </si>
  <si>
    <t>OP.I. 8.22</t>
  </si>
  <si>
    <t>OP.I. 8.23</t>
  </si>
  <si>
    <t>OP.I. 8.24</t>
  </si>
  <si>
    <t>OP.I. 8.25</t>
  </si>
  <si>
    <t>OP.I. 8.26</t>
  </si>
  <si>
    <t>OP.I. 8.27</t>
  </si>
  <si>
    <t>OP.I. 8.28</t>
  </si>
  <si>
    <t>MP.I.11.1</t>
  </si>
  <si>
    <t>MP.I.11.2</t>
  </si>
  <si>
    <t>MP.I.11.3</t>
  </si>
  <si>
    <t>MP.I.11.4</t>
  </si>
  <si>
    <t>MP.I.11.5</t>
  </si>
  <si>
    <t>MP.I.11.6</t>
  </si>
  <si>
    <t>MP.I.11.7</t>
  </si>
  <si>
    <t>MP.I.11.8</t>
  </si>
  <si>
    <t>MP.I.11.9</t>
  </si>
  <si>
    <t>MP.I.11.10</t>
  </si>
  <si>
    <t>MP.I.11.11</t>
  </si>
  <si>
    <t>MP.I.11.12</t>
  </si>
  <si>
    <t>MP.I.11.13</t>
  </si>
  <si>
    <t>MP.I.11.14</t>
  </si>
  <si>
    <t>MP.I.11.15</t>
  </si>
  <si>
    <t>MP.I.11.16</t>
  </si>
  <si>
    <t>MP.I.11.17</t>
  </si>
  <si>
    <t>MP.I.11.18</t>
  </si>
  <si>
    <t>MP.I.11.19</t>
  </si>
  <si>
    <t>MP.I.11.20</t>
  </si>
  <si>
    <t>MP.I.11.21</t>
  </si>
  <si>
    <t>MP.I.11.22</t>
  </si>
  <si>
    <t>MP.I.11.23</t>
  </si>
  <si>
    <t>MP.I.11.24</t>
  </si>
  <si>
    <t>MP.I.11.25</t>
  </si>
  <si>
    <t>MP.I.11.26</t>
  </si>
  <si>
    <t>MP.I.11.27</t>
  </si>
  <si>
    <t>MP.I.11.28</t>
  </si>
  <si>
    <t>MP.C.11.1</t>
  </si>
  <si>
    <t>MP.C.11.4</t>
  </si>
  <si>
    <t>MP.C.11.5</t>
  </si>
  <si>
    <t>MP.C.11.6</t>
  </si>
  <si>
    <t>MP.C.11.7</t>
  </si>
  <si>
    <t>MP.C.11.2</t>
  </si>
  <si>
    <t>MP.C.11.3</t>
  </si>
  <si>
    <t>MP.C.11.8</t>
  </si>
  <si>
    <t>MP.C.11.9</t>
  </si>
  <si>
    <t>MP.C.11.10</t>
  </si>
  <si>
    <t>MP.C.11.11</t>
  </si>
  <si>
    <t>MP.C.11.12</t>
  </si>
  <si>
    <t>MP.C.11.13</t>
  </si>
  <si>
    <t>MP.C.11.14</t>
  </si>
  <si>
    <t>MP.C.11.15</t>
  </si>
  <si>
    <t>MP.C.11.16</t>
  </si>
  <si>
    <t>MP.C.11.17</t>
  </si>
  <si>
    <t>MP.C.11.18</t>
  </si>
  <si>
    <t>MP.C.11.19</t>
  </si>
  <si>
    <t>MP.C.11.20</t>
  </si>
  <si>
    <t>MP.C.11.21</t>
  </si>
  <si>
    <t>MP.C.11.22</t>
  </si>
  <si>
    <t>MP.C.11.23</t>
  </si>
  <si>
    <t>MP.C.11.24</t>
  </si>
  <si>
    <t>MP.C.11.25</t>
  </si>
  <si>
    <t>MP.C.11.26</t>
  </si>
  <si>
    <t>MP.C.11.27</t>
  </si>
  <si>
    <t>MP.C.11.28</t>
  </si>
  <si>
    <t>OP.C. 8.2</t>
  </si>
  <si>
    <t>OP.C. 8.3</t>
  </si>
  <si>
    <t>OP.C. 8.4</t>
  </si>
  <si>
    <t>OP.C. 8.5</t>
  </si>
  <si>
    <t>OP.C. 8.6</t>
  </si>
  <si>
    <t>OP.C. 8.7</t>
  </si>
  <si>
    <t>OP.C. 8.8</t>
  </si>
  <si>
    <t>OP.C. 8.9</t>
  </si>
  <si>
    <t>OP.C. 8.10</t>
  </si>
  <si>
    <t>OP.C. 8.11</t>
  </si>
  <si>
    <t>OP.C. 8.12</t>
  </si>
  <si>
    <t>OP.C. 8.13</t>
  </si>
  <si>
    <t>OP.C. 8.14</t>
  </si>
  <si>
    <t>OP.C. 8.15</t>
  </si>
  <si>
    <t>OP.C. 8.16</t>
  </si>
  <si>
    <t>OP.C. 8.17</t>
  </si>
  <si>
    <t>OP.C. 8.18</t>
  </si>
  <si>
    <t>OP.C. 8.19</t>
  </si>
  <si>
    <t>OP.C. 8.20</t>
  </si>
  <si>
    <t>OP.C. 8.21</t>
  </si>
  <si>
    <t>OP.C. 8.22</t>
  </si>
  <si>
    <t>OP.C. 8.23</t>
  </si>
  <si>
    <t>OP.C. 8.24</t>
  </si>
  <si>
    <t>OP.C. 8.25</t>
  </si>
  <si>
    <t>OP.C. 8.26</t>
  </si>
  <si>
    <t>OP.C. 8.27</t>
  </si>
  <si>
    <t>OP.C. 8.28</t>
  </si>
  <si>
    <t>● En los casos que proceda subsanar el instrumento jurídico.
● En los subproyectos en los que se detecte dicha situación, debe informarme a la Entidad Ejecutora y/o Decisora, igualmente deben recabarse y acreditarse la obtención de dichas certificaciones de dichos sistemas de gestión mediambiental y/o etiqueta ecológica de la UE.</t>
  </si>
  <si>
    <t>● Si la actuación, subproyecto o subproyecto anidado establece o sobrevenidamente se detecta que no contribuye positivamente a la mitigación del cambio climático de acuerdo al CID, y/o pudiendo producir un impacto negativo en el medioambiente debe informarse a la Entidad Ejecutora y/o Decisora. En dicho caso necesariamente deberán establecerse controles que mitiguen dicho riesgo.</t>
  </si>
  <si>
    <t xml:space="preserve">
● Crear listas de verificación  para controlar que las citadas verificaciones se llevan a cabo y constan acreditadas documentalmente.</t>
  </si>
  <si>
    <t xml:space="preserve">● Tener en cuenta en todas la fases (Planificación, diseño, ejecución y control) de la actuación y/o subproyecto la descripción del CID del PRTR Español, así como la "Guía para el diseño y desarrollo de actuaciones acordes con el principio de no causar un perjuicio significativo al medio ambiente" , en adelante Guía DNSH de MITECO, Reglamento de Taxonomia, la Ley 7/2022, de 8 de abril, de residuos y suelos contaminados para una economía circular,  y demás normativa aplicable.
● El/Los beneficiario/s deberá/n demostrar sus mayores esfuerzos para garantizar la recogida separada, el reciclaje y/o reutilización de los residuos.
</t>
  </si>
  <si>
    <t xml:space="preserve">● Tener en cuenta en todas la fases (Planificación, diseño, ejecución y control) de la actuación y/o subproyecto la descripción del CID del PRTR Español, así como Guía DNSH de MITECO, Reglamento de Taxonomia y demás normativa aplicable anteriormente mencionada.
</t>
  </si>
  <si>
    <t>● Tener en cuenta en todas la fases (Planificación, diseño, ejecución y control) de la actuación y/o subproyecto la descripción del CID del PRTR Español, así como la Guía DNSH de MITECO, Reglamento de Taxonomia, Ley 7/2022, de 8 de abril, de residuos y suelos contaminados para una economía circular,   "Documento de Orientación
Infraestructura de transporte de energía y legislación de la UE sobre protección de la naturaleza"  y demás normativa aplicable anteriormente mencionada.
● Crear listas de verificación adaptadas al subproyectos y/o subproyectos anidados con la documentación acreditativa de los permisos, autorizaciones, certificaciones legalmente necesarios.</t>
  </si>
  <si>
    <t>● Tener en cuenta en todas la fases (Planificación, diseño, ejecución y control) de la actuación y/o subproyecto la descripción del CID del PRTR Español, así como la Guía DNSH de MITECO, Reglamento de Taxonomia, Ley 7/2022, de 8 de abril, de residuos y suelos contaminados para una economía circular,   "Documento de Orientación
Infraestructura de transporte de energía y legislación de la UE sobre protección de la naturaleza" y demás normativa aplicable anteriormente mencionada.
● Crear listas de verificación adaptadas al subproyectos y/o subproyectos anidados con las fases en la que se encuentra el subproyecto, indicar si aplica o no realizar la evaluación de impacto medioambiental, y si se ha realizado o no y cuando. Del mismo modo, guardar evidencia documental de la citada evaluación medioambiental.</t>
  </si>
  <si>
    <t>● Tener en cuenta en todas la fases (Planificación, diseño, ejecución y control) de la actuación y/o subproyecto la descripción del CID del PRTR Español, así como:
- la "Guía para el diseño y desarrollo de actuaciones acordes con el principio de no causar un perjuicio significativo al medio ambiente" , en adelante Guía DNSH de MITECO,
- Orden HFP/1030/2021 y Orden HFP/1031/2021.
-  Reglamento de Taxonomia, Ley 7/2022, de 8 de abril, de residuos y suelos contaminados para una economía circular,
-"Documento de Orientación Infraestructura de transporte de energía y legislación de la UE sobre protección de la naturaleza" 
- Guía técnica de la Comisión sobre la aplicación del principio de «no causar un perjuicio significativo» en virtud del Reglamento relativo al Mecanismo de Recuperación y Resiliencia (2021/C 58/01)
- Reglamento Delegado por el que se completa el Reglamento UE 2020/852 del Parlamento Europeo y del Consejo y por el que se establecen los criterios técnicos de selección para determinar las condiciones en las que se considera que una actividad económica contribuye de forma sustancial a la mitigación del cambio climático o a la adaptación al mismo, y para determinar si esa actividad económica no causa un perjuicio significativo a ninguno de los demás objetivos ambientales.
-Documento Guía para la Determinación de la significatividad del daño Medioambiental en el contexto de la Ley 26/2007, de 23 de octubre, de Responsabilidad Medioambiental (Noviembre 2019)
-I Catálogo de Buenas Prácticas en Economía Circular
- y demás normativa aplicable.</t>
  </si>
  <si>
    <t>C.C. 12.1</t>
  </si>
  <si>
    <t>C.C. 12.2</t>
  </si>
  <si>
    <t>C.C. 12.3</t>
  </si>
  <si>
    <t>C.C. 12.4</t>
  </si>
  <si>
    <t>C.C. 12.5</t>
  </si>
  <si>
    <t>C.C. 12.6</t>
  </si>
  <si>
    <t>C.C. 12.7</t>
  </si>
  <si>
    <t>C.C. 12.8</t>
  </si>
  <si>
    <t>C.C. 12.9</t>
  </si>
  <si>
    <t>C.C. 12.10</t>
  </si>
  <si>
    <t>C.C. 12.11</t>
  </si>
  <si>
    <t>C.C. 12.12</t>
  </si>
  <si>
    <t>C.C. 12.13</t>
  </si>
  <si>
    <t>C.C. 12.14</t>
  </si>
  <si>
    <t>C.C. 12.15</t>
  </si>
  <si>
    <t>C.C. 12.16</t>
  </si>
  <si>
    <t>C.C. 12.17</t>
  </si>
  <si>
    <t>C.C. 12.18</t>
  </si>
  <si>
    <t>C.C. 12.19</t>
  </si>
  <si>
    <t>C.C. 12.20</t>
  </si>
  <si>
    <t>C.C. 12.21</t>
  </si>
  <si>
    <t>C.C. 12.22</t>
  </si>
  <si>
    <t>C.C. 12.23</t>
  </si>
  <si>
    <t>C.C. 12.24</t>
  </si>
  <si>
    <t>C.C. 12.25</t>
  </si>
  <si>
    <t>C.C. 12.26</t>
  </si>
  <si>
    <t>C.C. 12.27</t>
  </si>
  <si>
    <t>C.C. 12.28</t>
  </si>
  <si>
    <t>CV.C. 9.1</t>
  </si>
  <si>
    <t>CV.C. 9.2</t>
  </si>
  <si>
    <t>CV.C. 9.3</t>
  </si>
  <si>
    <t>CV.C. 9.4</t>
  </si>
  <si>
    <t>CV.C. 9.5</t>
  </si>
  <si>
    <t>CV.C. 9.6</t>
  </si>
  <si>
    <t>CV.C. 9.7</t>
  </si>
  <si>
    <t>CV.C. 9.8</t>
  </si>
  <si>
    <t>CV.C. 9.9</t>
  </si>
  <si>
    <t>CV.C. 9.10</t>
  </si>
  <si>
    <t>CV.C. 9.11</t>
  </si>
  <si>
    <t>CV.C. 9.12</t>
  </si>
  <si>
    <t>CV.C. 9.13</t>
  </si>
  <si>
    <t>CV.C. 9.14</t>
  </si>
  <si>
    <t>CV.C. 9.15</t>
  </si>
  <si>
    <t>CV.C. 9.16</t>
  </si>
  <si>
    <t>CV.C. 9.17</t>
  </si>
  <si>
    <t>CV.C. 9.18</t>
  </si>
  <si>
    <t>CV.C. 9.19</t>
  </si>
  <si>
    <t>CV.C. 9.20</t>
  </si>
  <si>
    <t>CV.C. 9.21</t>
  </si>
  <si>
    <t>CV.C. 9.22</t>
  </si>
  <si>
    <t>CV.C. 9.23</t>
  </si>
  <si>
    <t>CV.C. 9.24</t>
  </si>
  <si>
    <t>CV.C. 9.25</t>
  </si>
  <si>
    <t>CV.C. 9.26</t>
  </si>
  <si>
    <t>CV.C. 9.27</t>
  </si>
  <si>
    <t>CV.C. 9.28</t>
  </si>
  <si>
    <t>No aplica</t>
  </si>
  <si>
    <r>
      <rPr>
        <b/>
        <sz val="11"/>
        <color rgb="FFFFFFFF"/>
        <rFont val="Calibri"/>
        <family val="2"/>
        <scheme val="minor"/>
      </rPr>
      <t>COMENTARIOS</t>
    </r>
  </si>
  <si>
    <t>¿Ha implantado el principio "Do no significant harm" (DNSH), conforme a lo previsto en el anexo al Council Implementing Decision (CID) por el que se aprueba el PRTR español?</t>
  </si>
  <si>
    <t>¿Ha implantado el principio "Do no significant harm" (DNSH), conforme a lo previsto en la Sección específica del DNSH del PRTR español?</t>
  </si>
  <si>
    <t>¿Su actuación cumple con la legislación ambiental de la UE y nacional? ¿Se han concedido los permisos o autorizaciones pertinentes?</t>
  </si>
  <si>
    <t>¿Aplica el Procedimiento de Evaluación de Impacto Medioambiental conforme a la Directiva 2011/92/UE y, en su caso, hace efectivas las conclusiones?</t>
  </si>
  <si>
    <t>¿La actuación incluye elementos que requieren la aplicación por parte de las empresas de un sistema de gestión medioambiental reconocido o que utilicen y/o produzcan bienes o servicios a los que se haya concedido una etiqueta ecológica de la UE?</t>
  </si>
  <si>
    <t>¿La actuación aplica las mejores prácticas ambientales?</t>
  </si>
  <si>
    <t>En caso de inversiones públicas ¿se respetan los criterios de contratación pública ecológica?</t>
  </si>
  <si>
    <t>En caso de inversión en infraestructuras, ¿la inversión se ha sometido a verificación climática y ambiental?</t>
  </si>
  <si>
    <t>¿Su actuación contribuye positivamente a la mitigación del cambio climático de acuerdo con la descripción recogida en el CID?</t>
  </si>
  <si>
    <t>¿Se espera que su actuación genere emisiones significativas de gases de efecto invernadero?</t>
  </si>
  <si>
    <t>¿Su actuación incluye instalaciones que contribuyen al reciclaje de residuos?</t>
  </si>
  <si>
    <t>¿Su actuación contribuye positivamente a la adaptación al cambio climático de acuerdo con la descripción recogida en el CID?</t>
  </si>
  <si>
    <t>¿Espera que su actuación dé lugar a un aumento de los impactos adversos de las condiciones climáticas actuales o futuras, sobre su ámbito, las personas o los bienes?</t>
  </si>
  <si>
    <t>¿Su actuación impactaría en áreas o en entornos propensos a inundaciones, temperaturas extremas y/o desprendimientos de tierras?</t>
  </si>
  <si>
    <t>¿Su actuación contribuye positivamente a la utilización y protección sostenibles de los recursos hídricos y marinos de acuerdo con la descripción recogida en el CID?</t>
  </si>
  <si>
    <t xml:space="preserve">¿ Tendría su actuación un impacto negativo sobre el buen estado medioambiental de las aguas marinas y las masas de agua terrestres superficiales y subterráneas?	</t>
  </si>
  <si>
    <t>¿La implantación o instalación de su actuación fomenta la optimización del empleo de recursos hídricos?</t>
  </si>
  <si>
    <t>¿Su actuación afecta a especies y hábitats protegidos que dependan de recursos hídricos?</t>
  </si>
  <si>
    <t>¿Su actuación contribuye a la conservación de la calidad del agua?</t>
  </si>
  <si>
    <t>¿Su actuación contribuye positivamente a la economía circular de acuerdo con la descripción recogida en el CID?</t>
  </si>
  <si>
    <t>¿Se espera que su actuación:
(i) dé lugar a un aumento significativo de la generación, incineración o eliminación de residuos, con la excepción de la incineración de residuos peligrosos no reciclables; o
(ii) conduzca a ineficiencias significativas en el uso directo o indirecto de cualquier recurso natural en cualquier etapa de su ciclo de vida que no se minimicen con medidas adecuadas; o
(iii) cause un daño significativo y a largo plazo al medio ambiente con respecto a la economía circular?</t>
  </si>
  <si>
    <t>¿Su actuación garantiza la recogida separada, reciclaje o reutilización?</t>
  </si>
  <si>
    <t>¿Su actuación contribuye positivamente a la prevención y el control de la contaminación a la atmósfera, el agua o el suelo de acuerdo con la descripción recogida en el CID?</t>
  </si>
  <si>
    <t>¿Espera que su actuación genere un aumento significativo en las emisiones de contaminantes al aire, al agua o al suelo?</t>
  </si>
  <si>
    <t>¿Su actuación contribuye positivamente a la protección y restauración de la biodiversidad y de los ecosistemas de acuerdo con la descripción recogida en el CID?</t>
  </si>
  <si>
    <t>¿Se espera que su acción sea:
 (i) significativamente perjudicial para el buen estado y la resiliencia de los ecosistemas;
 (ii) perjudicial para el estado de conservación de los hábitats y especies, incluidos los declarados de interés de la Unión?</t>
  </si>
  <si>
    <t>¿Su actuación se llevará a cabo en áreas protegidas o sensibles de la red Natura 2000, en lugares declarados patrimonio de la humanidad por la UNESCO o en áreas clave de biodiversidad?</t>
  </si>
  <si>
    <t>¿La actuación incluye prácticas agrícolas sostenibles que reduzcan el uso de plaguicidas?</t>
  </si>
  <si>
    <t>S.I. 10.X</t>
  </si>
  <si>
    <t xml:space="preserve">Riesgo:
"Incumplimiento del principio de No Hacer Daño Significativo en el Medio Ambiente" </t>
  </si>
  <si>
    <t xml:space="preserve"> Convenios</t>
  </si>
  <si>
    <t xml:space="preserve"> Contratación</t>
  </si>
  <si>
    <t xml:space="preserve"> Otros Proced Adm</t>
  </si>
  <si>
    <t xml:space="preserve">INSTRUCCIONES DE USO </t>
  </si>
  <si>
    <t>B. INSTRUCCIONES DE USO DE LA HERRAMIENTA DE EVALUACIÓN RIESGO (MATRIZ DE RIESGOS)</t>
  </si>
  <si>
    <t xml:space="preserve">Ref. del Riesgo </t>
  </si>
  <si>
    <t>C.C. 12.X</t>
  </si>
  <si>
    <t>CV.I.9.1</t>
  </si>
  <si>
    <t>CV.I.9.2</t>
  </si>
  <si>
    <t>CV.I.9.3</t>
  </si>
  <si>
    <t>CV.I.9.4</t>
  </si>
  <si>
    <t>CV.I.9.5</t>
  </si>
  <si>
    <t>CV.I.9.6</t>
  </si>
  <si>
    <t>CV.I.9.7</t>
  </si>
  <si>
    <t>CV.I.9.8</t>
  </si>
  <si>
    <t>CV.I.9.9</t>
  </si>
  <si>
    <t>CV.I.9.10</t>
  </si>
  <si>
    <t>CV.I.9.11</t>
  </si>
  <si>
    <t>CV.I.9.12</t>
  </si>
  <si>
    <t>CV.I.9.13</t>
  </si>
  <si>
    <t>CV.I.9.14</t>
  </si>
  <si>
    <t>CV.I.9.15</t>
  </si>
  <si>
    <t>CV.I.9.16</t>
  </si>
  <si>
    <t>CV.I.9.17</t>
  </si>
  <si>
    <t>CV.I.9.18</t>
  </si>
  <si>
    <t>CV.I.9.19</t>
  </si>
  <si>
    <t>CV.I.9.20</t>
  </si>
  <si>
    <t>CV.I.9.21</t>
  </si>
  <si>
    <t>CV.I.9.22</t>
  </si>
  <si>
    <t>CV.I.9.23</t>
  </si>
  <si>
    <t>CV.I.9.24</t>
  </si>
  <si>
    <t>CV.I.9.25</t>
  </si>
  <si>
    <t>CV.I.9.26</t>
  </si>
  <si>
    <t>CV.I.9.27</t>
  </si>
  <si>
    <t>CV.I.9.28</t>
  </si>
  <si>
    <t>MP.I. 11.X</t>
  </si>
  <si>
    <t>MP.C. 11.X</t>
  </si>
  <si>
    <t>INSTRUCCIONES DE USO DE LA HERRAMIENTA DE EVALUACIÓN RIESGO DE INCUMPLIMIENTO DEL PRINCIPIO DE NO HACER DAÑO SIGNIFICATIVO EN EL MEDIO AMBIENTE (MATRIZ DE RIESGOS)</t>
  </si>
  <si>
    <t>Entidad Pública</t>
  </si>
  <si>
    <t>ENTIDAD PÚBLICA: MATERIALIZACIÓN DEL RIESGO DE INCUMPLIMIENTO DEL PRINCIPIO DE DNSH</t>
  </si>
  <si>
    <t>Transformación y Resiliencia. (PRTR).</t>
  </si>
  <si>
    <r>
      <t xml:space="preserve">2. La entidad que proceda a realizar el ejercicio de evaluación </t>
    </r>
    <r>
      <rPr>
        <b/>
        <sz val="11"/>
        <rFont val="Calibri"/>
        <family val="2"/>
        <scheme val="minor"/>
      </rPr>
      <t>deberá elegir el método de gestión que le corresponda.</t>
    </r>
  </si>
  <si>
    <t xml:space="preserve">● Descripción del Riesgo : </t>
  </si>
  <si>
    <r>
      <t xml:space="preserve">La referencia secuencial para el riesgo de incumplimiento  incumplimiento del principio de No hacer daño significativo al Medio Ambiente (DNSH) para </t>
    </r>
    <r>
      <rPr>
        <b/>
        <sz val="11"/>
        <color theme="1"/>
        <rFont val="Calibri"/>
        <family val="2"/>
        <scheme val="minor"/>
      </rPr>
      <t>entidades públicas</t>
    </r>
    <r>
      <rPr>
        <sz val="11"/>
        <color theme="1"/>
        <rFont val="Calibri"/>
        <family val="2"/>
        <scheme val="minor"/>
      </rPr>
      <t xml:space="preserve"> es la siguiente: </t>
    </r>
  </si>
  <si>
    <t>Ej.  Si como entidad pública ha convocado dos subvenciones diferentes y desea analizar de modo separado el riesgo de incumplimiento del principio de No hacer daño significativo al Medio Ambiente  en relación a esas dos convocatorias, debe rellenar la evaluación en la referencia S.R10 y crear una nueva referencia S.R10.1 para la siguiente convocatoria, analizando como mínimo los indicadores de riesgo y controles propuestos y creando y completando en las hojas de métodos de gestión e indicadores de riesgos las correspondientes filas.</t>
  </si>
  <si>
    <r>
      <t xml:space="preserve">De la misma manera, existe una única referencia para cada </t>
    </r>
    <r>
      <rPr>
        <b/>
        <sz val="11"/>
        <color theme="1"/>
        <rFont val="Calibri"/>
        <family val="2"/>
        <scheme val="minor"/>
      </rPr>
      <t>Indicador de riesgo (I)</t>
    </r>
    <r>
      <rPr>
        <sz val="11"/>
        <color theme="1"/>
        <rFont val="Calibri"/>
        <family val="2"/>
        <scheme val="minor"/>
      </rPr>
      <t xml:space="preserve"> y para cada </t>
    </r>
    <r>
      <rPr>
        <b/>
        <sz val="11"/>
        <color theme="1"/>
        <rFont val="Calibri"/>
        <family val="2"/>
        <scheme val="minor"/>
      </rPr>
      <t>Control (C)</t>
    </r>
    <r>
      <rPr>
        <sz val="11"/>
        <color theme="1"/>
        <rFont val="Calibri"/>
        <family val="2"/>
        <scheme val="minor"/>
      </rPr>
      <t>, habiéndose asignado números secuenciales a los indicadores de riesgo de cada uno de los riesgos (por ejemplo, los indicadores del riesgo S.R10 comienzan como S.I. 10.1., las del riesgo C.R1</t>
    </r>
    <r>
      <rPr>
        <sz val="11"/>
        <rFont val="Calibri"/>
        <family val="2"/>
        <scheme val="minor"/>
      </rPr>
      <t>2 como C.I. 12.1</t>
    </r>
    <r>
      <rPr>
        <sz val="11"/>
        <color theme="1"/>
        <rFont val="Calibri"/>
        <family val="2"/>
        <scheme val="minor"/>
      </rPr>
      <t xml:space="preserve">., etc…) y números secuenciales a los controles de cada uno de los riesgos (por ejemplo, los controles del riesgo S.R10 comienzan como S.C. 10.1., los del riesgo C.R12 como </t>
    </r>
    <r>
      <rPr>
        <sz val="11"/>
        <rFont val="Calibri"/>
        <family val="2"/>
        <scheme val="minor"/>
      </rPr>
      <t>C.C. 12.1, etc…).</t>
    </r>
  </si>
  <si>
    <t>La matriz de este riesgo se ha estructurado de la siguiente forma:</t>
  </si>
  <si>
    <t xml:space="preserve">● Resultado de la Autoevaluación: Donde se calculará automáticamente el resultado de los siguientes riesgos: </t>
  </si>
  <si>
    <t>NOMBRE ACTUACIÓN</t>
  </si>
  <si>
    <t>UNICO Demanda Rural</t>
  </si>
  <si>
    <t>UNICO I+D - 6G 2021</t>
  </si>
  <si>
    <t>UNICO I+D - 6G 2022</t>
  </si>
  <si>
    <t>UNICO I+D - 6G 2023</t>
  </si>
  <si>
    <t>CODIGO DE ACTUACIÓN</t>
  </si>
  <si>
    <t>C15.I01.P01.01</t>
  </si>
  <si>
    <t>C15.I01.P01.02</t>
  </si>
  <si>
    <t>C15.I01.P01.03</t>
  </si>
  <si>
    <t>C15.I01.P01.04</t>
  </si>
  <si>
    <t>C15.I02.P01.01</t>
  </si>
  <si>
    <t>C15.I02.P01.02</t>
  </si>
  <si>
    <t>C15.I03.P01.01</t>
  </si>
  <si>
    <t>C15.I04.P01.01</t>
  </si>
  <si>
    <t>C15.I06.P01.02</t>
  </si>
  <si>
    <t>C15.I06.P01.06</t>
  </si>
  <si>
    <t>C15.I06.P01.07</t>
  </si>
  <si>
    <t>C15.I06.P01.08</t>
  </si>
  <si>
    <t>C15.I06.P01.11</t>
  </si>
  <si>
    <t>C15.I06.P01.14</t>
  </si>
  <si>
    <t>C15.I06.P01.17</t>
  </si>
  <si>
    <r>
      <t>Ello incluye el cumplimiento de las condiciones específicas previstas en la Componente 15 y en la medida I2 en lo referido al principio DNSH, y especialmente las recogidas en losa</t>
    </r>
    <r>
      <rPr>
        <b/>
        <sz val="11"/>
        <color rgb="FF00B050"/>
        <rFont val="Calibri"/>
        <family val="2"/>
        <scheme val="minor"/>
      </rPr>
      <t>partados 3 y 8 del documento del Componente del Plan</t>
    </r>
    <r>
      <rPr>
        <sz val="11"/>
        <color rgb="FF00B050"/>
        <rFont val="Calibri"/>
        <family val="2"/>
        <scheme val="minor"/>
      </rPr>
      <t xml:space="preserve"> y en el anexo a la CID. Entre dichas condiciones se encuentran las siguientes: Para más detalle consulte la convocatoria.
</t>
    </r>
  </si>
  <si>
    <r>
      <t>No se cumplen las condiciones específicas vinculadas a este principio para la inversión C15.I3, de acuerdo</t>
    </r>
    <r>
      <rPr>
        <b/>
        <sz val="11"/>
        <color rgb="FF00B050"/>
        <rFont val="Calibri"/>
        <family val="2"/>
        <scheme val="minor"/>
      </rPr>
      <t xml:space="preserve"> con lo previsto en el Plan de Recuperación, Transformación y Resiliencia y</t>
    </r>
    <r>
      <rPr>
        <sz val="11"/>
        <color rgb="FF00B050"/>
        <rFont val="Calibri"/>
        <family val="2"/>
        <scheme val="minor"/>
      </rPr>
      <t xml:space="preserve"> por el Reglamento (UE) 2021/241 del Parlamento Europeo y del Consejo, de 12 de febrero de 2021, en todas las fases del diseño y ejecución de los proyectos. Entre dichas condiciones se encuentran las siguientes: Para más detalle consulte la convocatoria.
</t>
    </r>
  </si>
  <si>
    <r>
      <rPr>
        <b/>
        <sz val="10"/>
        <color rgb="FF00B050"/>
        <rFont val="Calibri"/>
        <family val="2"/>
        <scheme val="minor"/>
      </rPr>
      <t>No se  cumplen las condiciones específicas del C15.I02 del ANEXO II de la convocatoria</t>
    </r>
    <r>
      <rPr>
        <sz val="10"/>
        <color rgb="FF00B050"/>
        <rFont val="Calibri"/>
        <family val="2"/>
        <scheme val="minor"/>
      </rPr>
      <t>: Entre dichas condiciones se encuentran las siguientes: Para más detalle consulte la convocatoria.</t>
    </r>
    <r>
      <rPr>
        <b/>
        <sz val="10"/>
        <color rgb="FF00B050"/>
        <rFont val="Calibri"/>
        <family val="2"/>
        <scheme val="minor"/>
      </rPr>
      <t xml:space="preserve">
Condiciones específicas para la ejecución de la inversión C15.I2. </t>
    </r>
    <r>
      <rPr>
        <sz val="10"/>
        <color rgb="FF00B050"/>
        <rFont val="Calibri"/>
        <family val="2"/>
        <scheme val="minor"/>
      </rPr>
      <t xml:space="preserve">
– Los equipos que se utilicen cumplirán con los requisitos relacionados con el consumo energético establecidos de acuerdo con la Directiva 2009/125/EC del Parlamento Europeo y del Consejo, de 21 de octubre de 2009, . Para la instalación de las infraestructuras IT, se seguirá la versión más reciente del Código de conducta europeo sobre eficiencia energética de centros de datos, (documento </t>
    </r>
    <r>
      <rPr>
        <b/>
        <sz val="10"/>
        <color rgb="FF00B050"/>
        <rFont val="Calibri"/>
        <family val="2"/>
        <scheme val="minor"/>
      </rPr>
      <t>CEN-CENELEC CLC TR50600-99-1)</t>
    </r>
    <r>
      <rPr>
        <sz val="10"/>
        <color rgb="FF00B050"/>
        <rFont val="Calibri"/>
        <family val="2"/>
        <scheme val="minor"/>
      </rPr>
      <t xml:space="preserve">
– Se realizará una </t>
    </r>
    <r>
      <rPr>
        <b/>
        <sz val="10"/>
        <color rgb="FF00B050"/>
        <rFont val="Calibri"/>
        <family val="2"/>
        <scheme val="minor"/>
      </rPr>
      <t>evaluación del riesgo climático y la vulnerabilidad de las instalaciones de infraestructuras IT y</t>
    </r>
    <r>
      <rPr>
        <sz val="10"/>
        <color rgb="FF00B050"/>
        <rFont val="Calibri"/>
        <family val="2"/>
        <scheme val="minor"/>
      </rPr>
      <t xml:space="preserve"> en su caso, se establecerán las soluciones de adaptación adecuadas para cada caso.
– Los </t>
    </r>
    <r>
      <rPr>
        <b/>
        <sz val="10"/>
        <color rgb="FF00B050"/>
        <rFont val="Calibri"/>
        <family val="2"/>
        <scheme val="minor"/>
      </rPr>
      <t>riesgos de degradación ambiental</t>
    </r>
    <r>
      <rPr>
        <sz val="10"/>
        <color rgb="FF00B050"/>
        <rFont val="Calibri"/>
        <family val="2"/>
        <scheme val="minor"/>
      </rPr>
      <t xml:space="preserve"> relacionados con la conservación de la calidad del agua y la prevención del estrés hídrico se identificarán y abordarán con el objetivo de lograr un buen estado del agua y un buen potencial ecológico, tal como se define en el artículo 2, puntos 22 y 23, del Reglamento (UE) 2020/852 del Parlamento Europeo y del Consejo, de 18 de junio de 2020. y  se realizará  cuando proceda un plan de gestión del uso y la protección del agua.
– Los </t>
    </r>
    <r>
      <rPr>
        <b/>
        <sz val="10"/>
        <color rgb="FF00B050"/>
        <rFont val="Calibri"/>
        <family val="2"/>
        <scheme val="minor"/>
      </rPr>
      <t>equipos utilizados cumplirán con los requisitos de eficiencia de materiales establecidos de acuerdo con la Directiva 2009/125/CE</t>
    </r>
    <r>
      <rPr>
        <sz val="10"/>
        <color rgb="FF00B050"/>
        <rFont val="Calibri"/>
        <family val="2"/>
        <scheme val="minor"/>
      </rPr>
      <t xml:space="preserve"> del PE, de 21 de octubre de 2009, para servidores y almacenamiento de datos, u ordenadores y servidores de ordenadores o pantallas electrónicas. Los equipos no contendrán las sustancias restringidas. </t>
    </r>
    <r>
      <rPr>
        <b/>
        <sz val="10"/>
        <color rgb="FF00B050"/>
        <rFont val="Calibri"/>
        <family val="2"/>
        <scheme val="minor"/>
      </rPr>
      <t>Al final de su vida útil, el equipo se someterá a una preparación para operaciones de reutilización, recuperación o reciclaje, o un tratamiento adecuado, incluida la eliminación</t>
    </r>
    <r>
      <rPr>
        <sz val="10"/>
        <color rgb="FF00B050"/>
        <rFont val="Calibri"/>
        <family val="2"/>
        <scheme val="minor"/>
      </rPr>
      <t xml:space="preserve"> de todos los fluidos y un tratamiento selectivo de acuerdo con el anexo VII de la Directiva 2012/19/UE del Parlamento Europeo y del Consejo, de 4 de julio de 2012, sobre </t>
    </r>
    <r>
      <rPr>
        <b/>
        <sz val="10"/>
        <color rgb="FF00B050"/>
        <rFont val="Calibri"/>
        <family val="2"/>
        <scheme val="minor"/>
      </rPr>
      <t xml:space="preserve">residuos de aparatos eléctricos y electrónicos (RAEE). Al menos el 70 por ciento (en peso) </t>
    </r>
    <r>
      <rPr>
        <sz val="10"/>
        <color rgb="FF00B050"/>
        <rFont val="Calibri"/>
        <family val="2"/>
        <scheme val="minor"/>
      </rPr>
      <t xml:space="preserve">de los residuos de construcción y demolición no peligrosos generados, en las actuaciones previstas en esta inversión, será preparado para su reutilización, reciclaje y recuperación de otros materiales, incluidas las operaciones de relleno utilizando residuos para sustituir otros materiales, de acuerdo con la jerarquía de residuos y el </t>
    </r>
    <r>
      <rPr>
        <b/>
        <sz val="10"/>
        <color rgb="FF00B050"/>
        <rFont val="Calibri"/>
        <family val="2"/>
        <scheme val="minor"/>
      </rPr>
      <t>Protocolo de gestión de residuos de construcción y demolición de la UE.</t>
    </r>
  </si>
  <si>
    <r>
      <t>No se cumplen las</t>
    </r>
    <r>
      <rPr>
        <b/>
        <sz val="10"/>
        <color rgb="FF00B050"/>
        <rFont val="Calibri"/>
        <family val="2"/>
        <scheme val="minor"/>
      </rPr>
      <t xml:space="preserve"> condiciones específicas vinculadas al DNSH </t>
    </r>
    <r>
      <rPr>
        <sz val="10"/>
        <color rgb="FF00B050"/>
        <rFont val="Calibri"/>
        <family val="2"/>
        <scheme val="minor"/>
      </rPr>
      <t xml:space="preserve">para la inversión </t>
    </r>
    <r>
      <rPr>
        <b/>
        <sz val="10"/>
        <color rgb="FF00B050"/>
        <rFont val="Calibri"/>
        <family val="2"/>
        <scheme val="minor"/>
      </rPr>
      <t>C15.I4 que se incluyen en el Anexo V de la convocatoria,</t>
    </r>
    <r>
      <rPr>
        <sz val="10"/>
        <color rgb="FF00B050"/>
        <rFont val="Calibri"/>
        <family val="2"/>
        <scheme val="minor"/>
      </rPr>
      <t xml:space="preserve">  y que establece el PRTR y el MRR , en todas las fases del diseño y ejecución de los proyectos. Entre dichas condiciones se encuentran las siguientes: Para más detalle consulte la convocatoria.
– Los e</t>
    </r>
    <r>
      <rPr>
        <b/>
        <sz val="10"/>
        <color rgb="FF00B050"/>
        <rFont val="Calibri"/>
        <family val="2"/>
        <scheme val="minor"/>
      </rPr>
      <t>quipos que se utilicen cumplirán con los requisitos relacionados con el consumo energético establecidos de acuerdo con la Directiva 2009/125/CE de</t>
    </r>
    <r>
      <rPr>
        <sz val="10"/>
        <color rgb="FF00B050"/>
        <rFont val="Calibri"/>
        <family val="2"/>
        <scheme val="minor"/>
      </rPr>
      <t xml:space="preserve">l PE y del Consejo, de 21 de octubre de 2009. Para la instalación de las infraestructuras IT, se seguirá la versión más reciente del Código de conducta europeo sobre eficiencia energética de centros de datos, o </t>
    </r>
    <r>
      <rPr>
        <b/>
        <sz val="10"/>
        <color rgb="FF00B050"/>
        <rFont val="Calibri"/>
        <family val="2"/>
        <scheme val="minor"/>
      </rPr>
      <t>CEN-CENELEC CLC TR50600-99-</t>
    </r>
    <r>
      <rPr>
        <sz val="10"/>
        <color rgb="FF00B050"/>
        <rFont val="Calibri"/>
        <family val="2"/>
        <scheme val="minor"/>
      </rPr>
      <t>1
– Se realizará una evaluación del riesgo climático y la vulnerabilidad de las instalaciones de infraestructuras IT y en su caso, se establecerán las soluciones de adaptación adecuadas para cada caso.
– Los</t>
    </r>
    <r>
      <rPr>
        <b/>
        <sz val="10"/>
        <color rgb="FF00B050"/>
        <rFont val="Calibri"/>
        <family val="2"/>
        <scheme val="minor"/>
      </rPr>
      <t xml:space="preserve"> riesgos de degradación ambiental relacionados con la conservación de la calidad del agua y la prevención del estrés hídrico s</t>
    </r>
    <r>
      <rPr>
        <sz val="10"/>
        <color rgb="FF00B050"/>
        <rFont val="Calibri"/>
        <family val="2"/>
        <scheme val="minor"/>
      </rPr>
      <t>e identificarán y abordarán con el objetivo de lograr un buen estado del agua y un buen potencial ecológico, tal como se define en el artículo 2, puntos 22 y 23, del Reglamento (UE) 2020/852, del PE y del Consejo, de 18 de junio de 2020, y  se realizará</t>
    </r>
    <r>
      <rPr>
        <b/>
        <sz val="10"/>
        <color rgb="FF00B050"/>
        <rFont val="Calibri"/>
        <family val="2"/>
        <scheme val="minor"/>
      </rPr>
      <t xml:space="preserve"> cuando proceda un plan de gestión del uso y la protección del agua,</t>
    </r>
    <r>
      <rPr>
        <sz val="10"/>
        <color rgb="FF00B050"/>
        <rFont val="Calibri"/>
        <family val="2"/>
        <scheme val="minor"/>
      </rPr>
      <t xml:space="preserve"> 
– Lo</t>
    </r>
    <r>
      <rPr>
        <b/>
        <sz val="10"/>
        <color rgb="FF00B050"/>
        <rFont val="Calibri"/>
        <family val="2"/>
        <scheme val="minor"/>
      </rPr>
      <t>s equipos utilizados cumplirán con los requisitos de eficiencia de materiales establecidos de acuerdo con la Directiva 2009/125/C</t>
    </r>
    <r>
      <rPr>
        <sz val="10"/>
        <color rgb="FF00B050"/>
        <rFont val="Calibri"/>
        <family val="2"/>
        <scheme val="minor"/>
      </rPr>
      <t>E del Parlamento Europeo y del Consejo, de 21 de octubre de 2009, para servidores y almacenamiento de datos, u ordenadores y servidores de ordenadores o pantallas electrónicas. Los equipos no contendrán las sustancias restringidas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del Parlamento Europeo y del Consejo, de 4 de julio de 2012, sobre residuos de aparatos eléctricos y electrónicos (</t>
    </r>
    <r>
      <rPr>
        <b/>
        <sz val="10"/>
        <color rgb="FF00B050"/>
        <rFont val="Calibri"/>
        <family val="2"/>
        <scheme val="minor"/>
      </rPr>
      <t>RAEE).</t>
    </r>
    <r>
      <rPr>
        <sz val="10"/>
        <color rgb="FF00B050"/>
        <rFont val="Calibri"/>
        <family val="2"/>
        <scheme val="minor"/>
      </rPr>
      <t xml:space="preserve">
– </t>
    </r>
    <r>
      <rPr>
        <b/>
        <sz val="10"/>
        <color rgb="FF00B050"/>
        <rFont val="Calibri"/>
        <family val="2"/>
        <scheme val="minor"/>
      </rPr>
      <t>Al menos el 70 por ciento (en peso) de los residuos de construcción y demolición no peligrosos generados</t>
    </r>
    <r>
      <rPr>
        <sz val="10"/>
        <color rgb="FF00B050"/>
        <rFont val="Calibri"/>
        <family val="2"/>
        <scheme val="minor"/>
      </rPr>
      <t>, en las actuaciones previstas en esta inversión, será preparado para su reutilización, reciclaje y recuperación de otros materiales, incluidas las operaciones de relleno utilizando residuos para sustituir otros materiales, de acuerdo con la jerarquía de residuos y el Protocolo de gestión de residuos de construcción y demolición de la UE.
– Los</t>
    </r>
    <r>
      <rPr>
        <b/>
        <sz val="10"/>
        <color rgb="FF00B050"/>
        <rFont val="Calibri"/>
        <family val="2"/>
        <scheme val="minor"/>
      </rPr>
      <t xml:space="preserve"> agentes encargados de la construcción de las infraestructuras IT limitarán la generación de residuos en los procesos relacionados con la construcción y demolición</t>
    </r>
    <r>
      <rPr>
        <sz val="10"/>
        <color rgb="FF00B050"/>
        <rFont val="Calibri"/>
        <family val="2"/>
        <scheme val="minor"/>
      </rPr>
      <t xml:space="preserve">, de conformidad con el Protocolo de gestión de residuos de construcción y demolición de la UE y teniendo en cuenta las mejores técnicas disponibles y utilizando la demolición selectiva .
– Los </t>
    </r>
    <r>
      <rPr>
        <b/>
        <sz val="10"/>
        <color rgb="FF00B050"/>
        <rFont val="Calibri"/>
        <family val="2"/>
        <scheme val="minor"/>
      </rPr>
      <t xml:space="preserve">diseños de los edificios y las técnicas de construcción apoyarán la circularidad en lo referido a la norma ISO 20887 </t>
    </r>
    <r>
      <rPr>
        <sz val="10"/>
        <color rgb="FF00B050"/>
        <rFont val="Calibri"/>
        <family val="2"/>
        <scheme val="minor"/>
      </rPr>
      <t>para evaluar la capacidad de desmontaje o adaptabilidad de los edificios, cómo estos están diseñados para ser más eficientes en el uso de los recursos, adaptables, flexibles y desmontables para permitir la reutilización y el reciclaje.</t>
    </r>
  </si>
  <si>
    <r>
      <t xml:space="preserve">todas las actuaciones que se lleven a cabo en cumplimiento de este real decreto deben respetar el principio de no causar un perjuicio significativo al medioambiente (principio DNSH por sus siglas en inglés, «Do no significant harm»). Ello incluye el cumplimiento de las condiciones específicas asignadas a la Inversión C15.I6 en la que se enmarcan los objetivos CID #243 y #244, tanto en lo referido al principio DNSH, como al etiquetado climático (0 %) y digital (100 %), y especialmente las recogidas en los apartados 3, 6 7 y 8 del documento del Componente del Plan y en el anexo a la CID.
</t>
    </r>
    <r>
      <rPr>
        <b/>
        <sz val="10"/>
        <color theme="1"/>
        <rFont val="Calibri"/>
        <family val="2"/>
        <scheme val="minor"/>
      </rPr>
      <t>ANEXO III: Condiciones específicas para la ejecución de la inversión C15.I6
L</t>
    </r>
    <r>
      <rPr>
        <sz val="10"/>
        <color theme="1"/>
        <rFont val="Calibri"/>
        <family val="2"/>
        <scheme val="minor"/>
      </rPr>
      <t xml:space="preserve">os equipos que se utilicen cumplirán con los </t>
    </r>
    <r>
      <rPr>
        <b/>
        <sz val="10"/>
        <color theme="1"/>
        <rFont val="Calibri"/>
        <family val="2"/>
        <scheme val="minor"/>
      </rPr>
      <t xml:space="preserve">requisitos relacionados con el consumo energético establecidos de acuerdo con la Directiva 2009/125/EC </t>
    </r>
    <r>
      <rPr>
        <sz val="10"/>
        <color theme="1"/>
        <rFont val="Calibri"/>
        <family val="2"/>
        <scheme val="minor"/>
      </rPr>
      <t>del Parlamento Europeo y del Consejo, de 21 de octubre de 2009, para servidores y almacenamiento de datos, o computadoras y servidores de computadoras o pantallas electrónicas. Para la instalación de las infraestructuras IT, se seguirá la versión más reciente del Código de conducta europeo sobre eficiencia energética de centros de datos, o en el documento CEN-CENELEC CLC TR50600-99-1 «Instalaciones e infraestructuras de centros de datos-Parte 99-1: Prácticas recomendadas para la gestión energética».
1. Se realizará una</t>
    </r>
    <r>
      <rPr>
        <b/>
        <sz val="10"/>
        <color theme="1"/>
        <rFont val="Calibri"/>
        <family val="2"/>
        <scheme val="minor"/>
      </rPr>
      <t xml:space="preserve"> evaluación del riesgo climático y la vulnerabilidad de las instalaciones de infraestructuras IT</t>
    </r>
    <r>
      <rPr>
        <sz val="10"/>
        <color theme="1"/>
        <rFont val="Calibri"/>
        <family val="2"/>
        <scheme val="minor"/>
      </rPr>
      <t xml:space="preserve"> y en su caso, se establecerán las soluciones de adaptación adecuadas para cada caso.
2.</t>
    </r>
    <r>
      <rPr>
        <b/>
        <sz val="10"/>
        <color theme="1"/>
        <rFont val="Calibri"/>
        <family val="2"/>
        <scheme val="minor"/>
      </rPr>
      <t xml:space="preserve"> Los riesgos de degradación ambiental relacionados con la conservación de la calidad del agua y la prevención del estrés hídrico se identificarán y abordarán con el objetivo de lograr un buen estado del agua y un buen potencial ecológico</t>
    </r>
    <r>
      <rPr>
        <sz val="10"/>
        <color theme="1"/>
        <rFont val="Calibri"/>
        <family val="2"/>
        <scheme val="minor"/>
      </rPr>
      <t>, tal como se define en el artículo 2, puntos 22 y 23, del Reglamento (UE) 2020/852 del Parlamento Europeo y del Consejo, de 18 de junio de 2020,  y</t>
    </r>
    <r>
      <rPr>
        <b/>
        <sz val="10"/>
        <color theme="1"/>
        <rFont val="Calibri"/>
        <family val="2"/>
        <scheme val="minor"/>
      </rPr>
      <t xml:space="preserve"> realizaran un plan de gestión del uso y la protección del agua, </t>
    </r>
    <r>
      <rPr>
        <sz val="10"/>
        <color theme="1"/>
        <rFont val="Calibri"/>
        <family val="2"/>
        <scheme val="minor"/>
      </rPr>
      <t>desarrollado para la masa o masas de agua potencialmente afectadas, en consulta con las partes interesadas pertinentes. Se incluirá como requisito de implementación de las actuaciones incluidas en esta medida no se van a realizar infraestructuras que puedan alterar la hidrología.
3.</t>
    </r>
    <r>
      <rPr>
        <b/>
        <sz val="10"/>
        <color theme="1"/>
        <rFont val="Calibri"/>
        <family val="2"/>
        <scheme val="minor"/>
      </rPr>
      <t xml:space="preserve"> Los equipos utilizados cumplirán con los requisitos de eficiencia de materiales establecidos de acuerdo con la Directiva 2009/125/EC del Parlamento Europeo y del Consejo, de 21 de octubre de 2009, para servidores y almacenamiento de datos, u ordenadores y servidores de ordenadores o pantallas electrónicas. </t>
    </r>
    <r>
      <rPr>
        <sz val="10"/>
        <color theme="1"/>
        <rFont val="Calibri"/>
        <family val="2"/>
        <scheme val="minor"/>
      </rPr>
      <t>Los equipos no contendrán las sustancias restringidas enumeradas en el anexo II de la Directiva 2011/65/UE del Parlamento Europeo y del Consejo, de 8 de junio de 2011, excepto cuando los valores de concentración en peso en materiales homogéneos no superen los enumerados en dicho anexo.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del Parlamento Europeo y del Consejo, de 4 de julio de 2012.
Al menos el</t>
    </r>
    <r>
      <rPr>
        <b/>
        <sz val="10"/>
        <color theme="1"/>
        <rFont val="Calibri"/>
        <family val="2"/>
        <scheme val="minor"/>
      </rPr>
      <t xml:space="preserve"> 70% (en peso) de los residuos de construcción y demolición no peligrosos</t>
    </r>
    <r>
      <rPr>
        <sz val="10"/>
        <color theme="1"/>
        <rFont val="Calibri"/>
        <family val="2"/>
        <scheme val="minor"/>
      </rPr>
      <t xml:space="preserve"> (excluido el material natural mencionado en la categoría 17 05 04 en la Lista europea de residuos establecida por la Decisión 2000/532/CE de la Comisión, de 3 de mayo de 2000) generados en las actuaciones previstas, será preparado para su reutilización, reciclaje y recuperación de otros materiales, incluidas las operaciones de relleno utilizando residuos para sustituir otros materiales, de acuerdo con la jerarquía de residuos y el Protocolo de gestión de residuos de construcción y demolición de la UE.
Los agentes encargados de la construcción de las infraestructuras IT, limitarán la generación de residuos en los procesos relacionados con la construcción y demolición, de conformidad con el </t>
    </r>
    <r>
      <rPr>
        <b/>
        <sz val="10"/>
        <color theme="1"/>
        <rFont val="Calibri"/>
        <family val="2"/>
        <scheme val="minor"/>
      </rPr>
      <t>Protocolo de gestión de residuos de construcción y demolición</t>
    </r>
    <r>
      <rPr>
        <sz val="10"/>
        <color theme="1"/>
        <rFont val="Calibri"/>
        <family val="2"/>
        <scheme val="minor"/>
      </rPr>
      <t xml:space="preserve"> de la UE y teniendo en cuenta las mejores técnicas disponibles y utilizando la demolición selectiva para permitir la eliminación y manipulación segura de sustancias peligrosas y facilitar la reutilización y reciclaje de alta calidad mediante la eliminación selectiva de materiales, utilizando los sistemas de clasificación disponibles para residuos de construcción y demolición.
Los diseños de los edificios y las técnicas de construcción apoyarán la circularidad en lo referido a la norma ISO 20887 para evaluar la capacidad de desmontaje o adaptabilidad de los edificios, cómo estos están diseñados para ser más eficientes en el uso de los recursos, adaptables, flexibles y desmontables para permitir la reutilización y el reciclaje.
4. </t>
    </r>
    <r>
      <rPr>
        <b/>
        <sz val="10"/>
        <color theme="1"/>
        <rFont val="Calibri"/>
        <family val="2"/>
        <scheme val="minor"/>
      </rPr>
      <t>Se asegurará que las instalaciones de infraestructuras IT no afectarán negativamente a las buenas condiciones y la resiliencia de los ecosistema</t>
    </r>
    <r>
      <rPr>
        <sz val="10"/>
        <color theme="1"/>
        <rFont val="Calibri"/>
        <family val="2"/>
        <scheme val="minor"/>
      </rPr>
      <t>s, tampoco al estado de conservación de los hábitats y las especies, en particular los espacios de interés de la Unión. Por ello cuando sea preceptivo, se realizará la Evaluación de Impacto medioambiental, de acuerdo con lo establecido en la Directiva 2011/92/UE del Parlamento Europeo y del Consejo, de 13 de diciembre de 2011.</t>
    </r>
  </si>
  <si>
    <t>Actuación a evaluar</t>
  </si>
  <si>
    <t>Otras</t>
  </si>
  <si>
    <t>UNICO Sectorial 5G: Emergencias</t>
  </si>
  <si>
    <t>S.I. 10.29</t>
  </si>
  <si>
    <t>Condicion especifica</t>
  </si>
  <si>
    <r>
      <rPr>
        <b/>
        <sz val="11"/>
        <color theme="9" tint="-0.249977111117893"/>
        <rFont val="Calibri"/>
        <family val="2"/>
        <scheme val="minor"/>
      </rPr>
      <t>No se cumplen las condiciones específicas vinculadas al DNSH para la inversión C15.I6 que se incluyen en el Anexo III de la convocatoria,  y que establece el PRTR y el MRR , en todas las fases del diseño y ejecución de los proyectos. Entre dichas condiciones se encuentran las siguientes: Para más detalle consulte la convocatoria.</t>
    </r>
    <r>
      <rPr>
        <sz val="9"/>
        <color theme="9" tint="-0.249977111117893"/>
        <rFont val="Calibri"/>
        <family val="2"/>
        <scheme val="minor"/>
      </rPr>
      <t xml:space="preserve">
</t>
    </r>
    <r>
      <rPr>
        <b/>
        <sz val="9"/>
        <color theme="9" tint="-0.249977111117893"/>
        <rFont val="Calibri"/>
        <family val="2"/>
        <scheme val="minor"/>
      </rPr>
      <t>ANEXO III: Condiciones específicas para la ejecución de la inversión C15.I6</t>
    </r>
    <r>
      <rPr>
        <sz val="9"/>
        <color theme="9" tint="-0.249977111117893"/>
        <rFont val="Calibri"/>
        <family val="2"/>
        <scheme val="minor"/>
      </rPr>
      <t xml:space="preserve">
– Los equipos que se utilicen cumplirán con los requisitos relacionados con el consumo energético establecidos de acuerdo con la Directiva 2009/125/EC. Para la instalación de las infraestructuras IT, se seguirá la versión más reciente del </t>
    </r>
    <r>
      <rPr>
        <b/>
        <sz val="9"/>
        <color theme="9" tint="-0.249977111117893"/>
        <rFont val="Calibri"/>
        <family val="2"/>
        <scheme val="minor"/>
      </rPr>
      <t xml:space="preserve">Código de conducta europeo sobre eficiencia energética </t>
    </r>
    <r>
      <rPr>
        <sz val="9"/>
        <color theme="9" tint="-0.249977111117893"/>
        <rFont val="Calibri"/>
        <family val="2"/>
        <scheme val="minor"/>
      </rPr>
      <t xml:space="preserve">
– Se realizará una e</t>
    </r>
    <r>
      <rPr>
        <b/>
        <sz val="9"/>
        <color theme="9" tint="-0.249977111117893"/>
        <rFont val="Calibri"/>
        <family val="2"/>
        <scheme val="minor"/>
      </rPr>
      <t>valuación del riesgo climático y la vulnerabilidad de las instalaciones de infraestructuras IT</t>
    </r>
    <r>
      <rPr>
        <sz val="9"/>
        <color theme="9" tint="-0.249977111117893"/>
        <rFont val="Calibri"/>
        <family val="2"/>
        <scheme val="minor"/>
      </rPr>
      <t xml:space="preserve"> y en su caso, se establecerán las soluciones de adaptación adecuadas para cada caso.
– Los riesgos de degradación ambiental relacionados con la conservación de la calidad del agua y la prevención del estrés hídrico se identificarán y abordarán con el objetivo de lograr un buen estado del agua y un buen potencial ecológico, y un plan de gestión del uso y la protección del agua, desarrollado en virtud de la misma para la masa o masas de agua potencialmente afectadas, en consulta con las partes interesadas pertinentes. Se incluirá como requisito de implementación de las actuaciones incluidas en esta medida no se van a realizar infraestructuras que puedan alterar la hidrología.
– Los </t>
    </r>
    <r>
      <rPr>
        <b/>
        <sz val="9"/>
        <color theme="9" tint="-0.249977111117893"/>
        <rFont val="Calibri"/>
        <family val="2"/>
        <scheme val="minor"/>
      </rPr>
      <t>equipos utilizados cumplirán con los requisitos de eficiencia de materiales establecidos de acuerdo con la Directiva 2009/125/EC del PE</t>
    </r>
    <r>
      <rPr>
        <sz val="9"/>
        <color theme="9" tint="-0.249977111117893"/>
        <rFont val="Calibri"/>
        <family val="2"/>
        <scheme val="minor"/>
      </rPr>
      <t xml:space="preserve"> para servidores y almacenamiento de datos, u ordenadores y servidores de ordenadores o pantallas electrónicas. Los equipos no contendrán las sustancias restringidas Al final de su vida útil, el equipo se someterá a una preparación para operaciones de reutilización, recuperación o reciclaje, o un tratamiento adecuado, incluida la eliminación de todos los fluidos y un tratamiento selectivo 
</t>
    </r>
    <r>
      <rPr>
        <b/>
        <sz val="9"/>
        <color theme="9" tint="-0.249977111117893"/>
        <rFont val="Calibri"/>
        <family val="2"/>
        <scheme val="minor"/>
      </rPr>
      <t>Al menos el 70 % (en peso) de los residuos de construcción y demolición</t>
    </r>
    <r>
      <rPr>
        <sz val="9"/>
        <color theme="9" tint="-0.249977111117893"/>
        <rFont val="Calibri"/>
        <family val="2"/>
        <scheme val="minor"/>
      </rPr>
      <t xml:space="preserve"> no peligrosos generados en las actuaciones previstas, será preparado para su reutilización, reciclaje y recuperación de otros materiales, incluidas las operaciones de relleno utilizando residuos para sustituir otros materiales, de acuerdo con la jerarquía de residuos y el </t>
    </r>
    <r>
      <rPr>
        <b/>
        <sz val="9"/>
        <color theme="9" tint="-0.249977111117893"/>
        <rFont val="Calibri"/>
        <family val="2"/>
        <scheme val="minor"/>
      </rPr>
      <t>Protocolo de gestión de residuos de construcción y demolición de la UE.</t>
    </r>
    <r>
      <rPr>
        <sz val="9"/>
        <color theme="9" tint="-0.249977111117893"/>
        <rFont val="Calibri"/>
        <family val="2"/>
        <scheme val="minor"/>
      </rPr>
      <t xml:space="preserve">
Los</t>
    </r>
    <r>
      <rPr>
        <b/>
        <sz val="9"/>
        <color theme="9" tint="-0.249977111117893"/>
        <rFont val="Calibri"/>
        <family val="2"/>
        <scheme val="minor"/>
      </rPr>
      <t xml:space="preserve"> agentes encargados de la construcción de las infraestructuras IT,</t>
    </r>
    <r>
      <rPr>
        <sz val="9"/>
        <color theme="9" tint="-0.249977111117893"/>
        <rFont val="Calibri"/>
        <family val="2"/>
        <scheme val="minor"/>
      </rPr>
      <t xml:space="preserve"> limitarán la generación de residuos en los procesos relacionados con la construcción y demolición, de conformidad con el </t>
    </r>
    <r>
      <rPr>
        <b/>
        <sz val="9"/>
        <color theme="9" tint="-0.249977111117893"/>
        <rFont val="Calibri"/>
        <family val="2"/>
        <scheme val="minor"/>
      </rPr>
      <t xml:space="preserve">Protocolo de gestión de residuos de construcción y demolición de la UE </t>
    </r>
    <r>
      <rPr>
        <sz val="9"/>
        <color theme="9" tint="-0.249977111117893"/>
        <rFont val="Calibri"/>
        <family val="2"/>
        <scheme val="minor"/>
      </rPr>
      <t xml:space="preserve">y teniendo en cuenta las mejores técnicas disponibles y utilizando la demolición selectiva para permitir la eliminación y manipulación segura de sustancias peligrosas y facilitar la reutilización y reciclaje de alta calidad mediante la eliminación selectiva de materiales, utilizando los sistemas de clasificación disponibles para residuos de construcción y demolición.
Los </t>
    </r>
    <r>
      <rPr>
        <b/>
        <sz val="9"/>
        <color theme="9" tint="-0.249977111117893"/>
        <rFont val="Calibri"/>
        <family val="2"/>
        <scheme val="minor"/>
      </rPr>
      <t>diseños de los edificios y las técnicas de construcción</t>
    </r>
    <r>
      <rPr>
        <sz val="9"/>
        <color theme="9" tint="-0.249977111117893"/>
        <rFont val="Calibri"/>
        <family val="2"/>
        <scheme val="minor"/>
      </rPr>
      <t xml:space="preserve"> apoyarán la circularidad en lo referido a la</t>
    </r>
    <r>
      <rPr>
        <b/>
        <sz val="9"/>
        <color theme="9" tint="-0.249977111117893"/>
        <rFont val="Calibri"/>
        <family val="2"/>
        <scheme val="minor"/>
      </rPr>
      <t xml:space="preserve"> norma ISO 20887 </t>
    </r>
    <r>
      <rPr>
        <sz val="9"/>
        <color theme="9" tint="-0.249977111117893"/>
        <rFont val="Calibri"/>
        <family val="2"/>
        <scheme val="minor"/>
      </rPr>
      <t>para evaluar la capacidad de desmontaje o adaptabilidad de los edificios, cómo estos están diseñados para ser más eficientes en el uso de los recursos, adaptables, flexibles y desmontables para permitir la reutilización y el reciclaje.
– Se asegurará que las instalaciones de</t>
    </r>
    <r>
      <rPr>
        <b/>
        <sz val="9"/>
        <color theme="9" tint="-0.249977111117893"/>
        <rFont val="Calibri"/>
        <family val="2"/>
        <scheme val="minor"/>
      </rPr>
      <t xml:space="preserve"> infraestructuras IT</t>
    </r>
    <r>
      <rPr>
        <sz val="9"/>
        <color theme="9" tint="-0.249977111117893"/>
        <rFont val="Calibri"/>
        <family val="2"/>
        <scheme val="minor"/>
      </rPr>
      <t xml:space="preserve"> no afectarán negativamente a las buenas condiciones y la resiliencia de los ecosistemas, tampoco al estado de conservación de los hábitats y las especies, en particular los espacios de interés de la Unión. Por ello cuando </t>
    </r>
    <r>
      <rPr>
        <b/>
        <sz val="9"/>
        <color theme="9" tint="-0.249977111117893"/>
        <rFont val="Calibri"/>
        <family val="2"/>
        <scheme val="minor"/>
      </rPr>
      <t>sea preceptivo</t>
    </r>
    <r>
      <rPr>
        <sz val="9"/>
        <color theme="9" tint="-0.249977111117893"/>
        <rFont val="Calibri"/>
        <family val="2"/>
        <scheme val="minor"/>
      </rPr>
      <t xml:space="preserve">, se realizará la </t>
    </r>
    <r>
      <rPr>
        <b/>
        <sz val="9"/>
        <color theme="9" tint="-0.249977111117893"/>
        <rFont val="Calibri"/>
        <family val="2"/>
        <scheme val="minor"/>
      </rPr>
      <t>Evaluación de Impacto medioambienta</t>
    </r>
    <r>
      <rPr>
        <sz val="9"/>
        <color theme="9" tint="-0.249977111117893"/>
        <rFont val="Calibri"/>
        <family val="2"/>
        <scheme val="minor"/>
      </rPr>
      <t>l, de acuerdo con lo establecido en la Directiva 2011/92/UE .</t>
    </r>
  </si>
  <si>
    <r>
      <rPr>
        <b/>
        <i/>
        <sz val="11"/>
        <color theme="9" tint="-0.249977111117893"/>
        <rFont val="Calibri"/>
        <family val="2"/>
        <scheme val="minor"/>
      </rPr>
      <t xml:space="preserve">No se cumplen las condiciones específicas vinculadas al DNSH para la inversión C15.I6 que se incluyen en el Anexo VI de la convocatoria,  y que establece el PRTR y el MRR , en todas las fases del diseño y ejecución de los proyectos. Entre dichas condiciones se encuentran las siguientes: Para más detalle consulte la convocatoria.
</t>
    </r>
    <r>
      <rPr>
        <i/>
        <sz val="9"/>
        <color theme="9" tint="-0.249977111117893"/>
        <rFont val="Calibri"/>
        <family val="2"/>
        <scheme val="minor"/>
      </rPr>
      <t xml:space="preserve">
</t>
    </r>
    <r>
      <rPr>
        <b/>
        <sz val="9"/>
        <color theme="9" tint="-0.249977111117893"/>
        <rFont val="Calibri"/>
        <family val="2"/>
        <scheme val="minor"/>
      </rPr>
      <t xml:space="preserve">ANEXO VI: Condiciones específicas en materia de medio ambiente: </t>
    </r>
    <r>
      <rPr>
        <sz val="9"/>
        <color theme="9" tint="-0.249977111117893"/>
        <rFont val="Calibri"/>
        <family val="2"/>
        <scheme val="minor"/>
      </rPr>
      <t>En la ejecución de las actuaciones subvencionadas, los beneficiarios no perjudicarán significativamente al medio ambiente. En concreto:
1. En aquellas actuaciones que contemplen obras, los b</t>
    </r>
    <r>
      <rPr>
        <b/>
        <sz val="9"/>
        <color theme="9" tint="-0.249977111117893"/>
        <rFont val="Calibri"/>
        <family val="2"/>
        <scheme val="minor"/>
      </rPr>
      <t>eneficiarios garantizarán, en función de las características de la misma</t>
    </r>
    <r>
      <rPr>
        <sz val="9"/>
        <color theme="9" tint="-0.249977111117893"/>
        <rFont val="Calibri"/>
        <family val="2"/>
        <scheme val="minor"/>
      </rPr>
      <t>, que no se perjudique a ninguno de los seis objetivos medioambientales y se comprometerán a que:
     1.º</t>
    </r>
    <r>
      <rPr>
        <b/>
        <sz val="9"/>
        <color theme="9" tint="-0.249977111117893"/>
        <rFont val="Calibri"/>
        <family val="2"/>
        <scheme val="minor"/>
      </rPr>
      <t xml:space="preserve"> Al menos el 70 % (en peso) de los residuos de construcción y demolición generados en los proyectos de infraestructura</t>
    </r>
    <r>
      <rPr>
        <sz val="9"/>
        <color theme="9" tint="-0.249977111117893"/>
        <rFont val="Calibri"/>
        <family val="2"/>
        <scheme val="minor"/>
      </rPr>
      <t xml:space="preserve"> s</t>
    </r>
    <r>
      <rPr>
        <b/>
        <sz val="9"/>
        <color theme="9" tint="-0.249977111117893"/>
        <rFont val="Calibri"/>
        <family val="2"/>
        <scheme val="minor"/>
      </rPr>
      <t>e prepararan para la reutilización, el reciclaje y la revalorización</t>
    </r>
    <r>
      <rPr>
        <sz val="9"/>
        <color theme="9" tint="-0.249977111117893"/>
        <rFont val="Calibri"/>
        <family val="2"/>
        <scheme val="minor"/>
      </rPr>
      <t xml:space="preserve"> de otros materiales, de acuerdo al Protocolo de gestión de residuos de construcción y demolición de la UE con las condiciones indicadas en la convocatoria.
      2.º </t>
    </r>
    <r>
      <rPr>
        <b/>
        <sz val="9"/>
        <color theme="9" tint="-0.249977111117893"/>
        <rFont val="Calibri"/>
        <family val="2"/>
        <scheme val="minor"/>
      </rPr>
      <t>Los operadores limiten la generación de residuos en los procesos relacionados con la construcción y demolición,</t>
    </r>
    <r>
      <rPr>
        <sz val="9"/>
        <color theme="9" tint="-0.249977111117893"/>
        <rFont val="Calibri"/>
        <family val="2"/>
        <scheme val="minor"/>
      </rPr>
      <t xml:space="preserve"> de conformidad con el </t>
    </r>
    <r>
      <rPr>
        <b/>
        <sz val="9"/>
        <color theme="9" tint="-0.249977111117893"/>
        <rFont val="Calibri"/>
        <family val="2"/>
        <scheme val="minor"/>
      </rPr>
      <t>Protocolo de gestión de residuos de construcción y demolición de la U</t>
    </r>
    <r>
      <rPr>
        <sz val="9"/>
        <color theme="9" tint="-0.249977111117893"/>
        <rFont val="Calibri"/>
        <family val="2"/>
        <scheme val="minor"/>
      </rPr>
      <t>E y teniendo en cuenta las mejores técnicas disponibles y utilizando la demolición selectiva y utilizando los sistemas de clasificación disponibles para residuos de construcción y demolición.
     3.º</t>
    </r>
    <r>
      <rPr>
        <b/>
        <sz val="9"/>
        <color theme="9" tint="-0.249977111117893"/>
        <rFont val="Calibri"/>
        <family val="2"/>
        <scheme val="minor"/>
      </rPr>
      <t xml:space="preserve"> Los diseños de los edificios y las técnicas de construcción apoyen la circularidad en lo referido a la norma ISO 20887 </t>
    </r>
    <r>
      <rPr>
        <sz val="9"/>
        <color theme="9" tint="-0.249977111117893"/>
        <rFont val="Calibri"/>
        <family val="2"/>
        <scheme val="minor"/>
      </rPr>
      <t xml:space="preserve">para ser más eficientes en el uso de los recursos, adaptables, flexibles y desmontables para permitir la reutilización y el reciclaje.
     4.º </t>
    </r>
    <r>
      <rPr>
        <b/>
        <sz val="9"/>
        <color theme="9" tint="-0.249977111117893"/>
        <rFont val="Calibri"/>
        <family val="2"/>
        <scheme val="minor"/>
      </rPr>
      <t xml:space="preserve">Los componentes y materiales de construcción utilizados en el desarrollo de las actuaciones previstas en esta medida no contengan amianto </t>
    </r>
    <r>
      <rPr>
        <sz val="9"/>
        <color theme="9" tint="-0.249977111117893"/>
        <rFont val="Calibri"/>
        <family val="2"/>
        <scheme val="minor"/>
      </rPr>
      <t xml:space="preserve">ni sustancias muy preocupantes del anexo XIV del Reglamento (CE) 1907/2006.
     5.º </t>
    </r>
    <r>
      <rPr>
        <b/>
        <sz val="9"/>
        <color theme="9" tint="-0.249977111117893"/>
        <rFont val="Calibri"/>
        <family val="2"/>
        <scheme val="minor"/>
      </rPr>
      <t>Adoptarán medidas para reducir el ruido, el polvo y las emisiones contaminantes durante la fase de obra</t>
    </r>
    <r>
      <rPr>
        <sz val="9"/>
        <color theme="9" tint="-0.249977111117893"/>
        <rFont val="Calibri"/>
        <family val="2"/>
        <scheme val="minor"/>
      </rPr>
      <t xml:space="preserve"> y se ejecutarán las actuaciones asociadas a esta medida cumpliendo la normativa vigente en cuanto la posible contaminación de suelos y agua.
2. En aquellas actuaciones que impliquen demolición, practicarán una </t>
    </r>
    <r>
      <rPr>
        <b/>
        <sz val="9"/>
        <color theme="9" tint="-0.249977111117893"/>
        <rFont val="Calibri"/>
        <family val="2"/>
        <scheme val="minor"/>
      </rPr>
      <t>demolición selectiva.</t>
    </r>
    <r>
      <rPr>
        <sz val="9"/>
        <color theme="9" tint="-0.249977111117893"/>
        <rFont val="Calibri"/>
        <family val="2"/>
        <scheme val="minor"/>
      </rPr>
      <t xml:space="preserve">
3. En aquellas actuaciones relativas a equipamiento e instalaciones e infraestructuras de IT, los </t>
    </r>
    <r>
      <rPr>
        <b/>
        <sz val="9"/>
        <color theme="9" tint="-0.249977111117893"/>
        <rFont val="Calibri"/>
        <family val="2"/>
        <scheme val="minor"/>
      </rPr>
      <t>beneficiarios garantizarán, en función de las características de la misma, que no se perjudique a ninguno de los seis objetivos medioambientales</t>
    </r>
    <r>
      <rPr>
        <sz val="9"/>
        <color theme="9" tint="-0.249977111117893"/>
        <rFont val="Calibri"/>
        <family val="2"/>
        <scheme val="minor"/>
      </rPr>
      <t xml:space="preserve"> definidos en dicho reglamento y se comprometerán a que:
      1.º Los </t>
    </r>
    <r>
      <rPr>
        <b/>
        <sz val="9"/>
        <color theme="9" tint="-0.249977111117893"/>
        <rFont val="Calibri"/>
        <family val="2"/>
        <scheme val="minor"/>
      </rPr>
      <t>equipos</t>
    </r>
    <r>
      <rPr>
        <sz val="9"/>
        <color theme="9" tint="-0.249977111117893"/>
        <rFont val="Calibri"/>
        <family val="2"/>
        <scheme val="minor"/>
      </rPr>
      <t xml:space="preserve"> que se utilicen cumplirán con los</t>
    </r>
    <r>
      <rPr>
        <b/>
        <sz val="9"/>
        <color theme="9" tint="-0.249977111117893"/>
        <rFont val="Calibri"/>
        <family val="2"/>
        <scheme val="minor"/>
      </rPr>
      <t xml:space="preserve"> requisitos relacionados con el consumo energético establecidos de acuerdo con la Directiva 2009/125/EC </t>
    </r>
    <r>
      <rPr>
        <sz val="9"/>
        <color theme="9" tint="-0.249977111117893"/>
        <rFont val="Calibri"/>
        <family val="2"/>
        <scheme val="minor"/>
      </rPr>
      <t xml:space="preserve">para servidores y almacenamiento de datos, o computadoras y servidores de computadoras o pantallas electrónicas. Para la instalación de las </t>
    </r>
    <r>
      <rPr>
        <b/>
        <sz val="9"/>
        <color theme="9" tint="-0.249977111117893"/>
        <rFont val="Calibri"/>
        <family val="2"/>
        <scheme val="minor"/>
      </rPr>
      <t>infraestructuras IT</t>
    </r>
    <r>
      <rPr>
        <sz val="9"/>
        <color theme="9" tint="-0.249977111117893"/>
        <rFont val="Calibri"/>
        <family val="2"/>
        <scheme val="minor"/>
      </rPr>
      <t xml:space="preserve">, se seguirá la versión más reciente del </t>
    </r>
    <r>
      <rPr>
        <b/>
        <sz val="9"/>
        <color theme="9" tint="-0.249977111117893"/>
        <rFont val="Calibri"/>
        <family val="2"/>
        <scheme val="minor"/>
      </rPr>
      <t xml:space="preserve">Código de conducta europeo sobre eficiencia energética de centros de datos, o en el documento CEN-CENELEC CLC TR50600-99-1 </t>
    </r>
    <r>
      <rPr>
        <sz val="9"/>
        <color theme="9" tint="-0.249977111117893"/>
        <rFont val="Calibri"/>
        <family val="2"/>
        <scheme val="minor"/>
      </rPr>
      <t xml:space="preserve">
     2.º Se realizará una </t>
    </r>
    <r>
      <rPr>
        <b/>
        <sz val="9"/>
        <color theme="9" tint="-0.249977111117893"/>
        <rFont val="Calibri"/>
        <family val="2"/>
        <scheme val="minor"/>
      </rPr>
      <t>evaluación del riesgo climático y la vulnerabilidad de las instalaciones de infraestructuras IT</t>
    </r>
    <r>
      <rPr>
        <sz val="9"/>
        <color theme="9" tint="-0.249977111117893"/>
        <rFont val="Calibri"/>
        <family val="2"/>
        <scheme val="minor"/>
      </rPr>
      <t xml:space="preserve"> y en su caso, se establecerán las soluciones de adaptación adecuadas para cada caso.
     3.º Los</t>
    </r>
    <r>
      <rPr>
        <b/>
        <sz val="9"/>
        <color theme="9" tint="-0.249977111117893"/>
        <rFont val="Calibri"/>
        <family val="2"/>
        <scheme val="minor"/>
      </rPr>
      <t xml:space="preserve"> riesgos de degradación</t>
    </r>
    <r>
      <rPr>
        <sz val="9"/>
        <color theme="9" tint="-0.249977111117893"/>
        <rFont val="Calibri"/>
        <family val="2"/>
        <scheme val="minor"/>
      </rPr>
      <t xml:space="preserve"> ambiental relacionados con la conservación de la calidad del agua y la prevención del estrés hídrico se identificarán y abordarán con el objetivo de lograr un buen estado del agua y un buen potencial ecológico,  y  se realizará un plan de gestión del uso y la protección del agua, desarrollado en virtud de la misma para la masa o masas de agua potencialmente afectadas, en consulta con las partes interesadas pertinentes. Se incluirá como requisito de implementación de las actuaciones incluidas en esta medida no se van a realizar infraestructuras que puedan alterar la hidrología.
      4.º Los </t>
    </r>
    <r>
      <rPr>
        <b/>
        <sz val="9"/>
        <color theme="9" tint="-0.249977111117893"/>
        <rFont val="Calibri"/>
        <family val="2"/>
        <scheme val="minor"/>
      </rPr>
      <t>equipos utilizado</t>
    </r>
    <r>
      <rPr>
        <sz val="9"/>
        <color theme="9" tint="-0.249977111117893"/>
        <rFont val="Calibri"/>
        <family val="2"/>
        <scheme val="minor"/>
      </rPr>
      <t>s cumplirán con los</t>
    </r>
    <r>
      <rPr>
        <b/>
        <sz val="9"/>
        <color theme="9" tint="-0.249977111117893"/>
        <rFont val="Calibri"/>
        <family val="2"/>
        <scheme val="minor"/>
      </rPr>
      <t xml:space="preserve"> requisitos de eficiencia de materiales establecidos de acuerdo con la Directiva 2009/125/EC</t>
    </r>
    <r>
      <rPr>
        <sz val="9"/>
        <color theme="9" tint="-0.249977111117893"/>
        <rFont val="Calibri"/>
        <family val="2"/>
        <scheme val="minor"/>
      </rPr>
      <t xml:space="preserve"> para servidores y almacenamiento de datos, u ordenadores y servidores de ordenadores o pantallas electrónicas. Los equipos no contendrán las sustancias restringidas . Al final de su vida útil, el equipo se someterá a una preparación para operaciones de reutilización, recuperación o reciclaje, o un tratamiento adecuado, incluida la eliminación de todos los fluidos y un tratamiento selectivo .
Los agentes encargados de la construcción de las infraestructuras IT, limitarán la generación de residuos en los procesos relacionados con la construcción y demolición, de conformidad con el Protocolo de gestión de residuos de construcción y demolición de la UE 
      5.º Se </t>
    </r>
    <r>
      <rPr>
        <b/>
        <sz val="9"/>
        <color theme="9" tint="-0.249977111117893"/>
        <rFont val="Calibri"/>
        <family val="2"/>
        <scheme val="minor"/>
      </rPr>
      <t>asegurará que las instalaciones de infraestructuras IT no afectarán negativamente a las buenas condiciones y la resiliencia de los ecosistemas</t>
    </r>
    <r>
      <rPr>
        <sz val="9"/>
        <color theme="9" tint="-0.249977111117893"/>
        <rFont val="Calibri"/>
        <family val="2"/>
        <scheme val="minor"/>
      </rPr>
      <t xml:space="preserve">, tampoco al estado de conservación de los hábitats y las especies, en particular los espacios de interés de la Unión. Por ello </t>
    </r>
    <r>
      <rPr>
        <b/>
        <sz val="9"/>
        <color theme="9" tint="-0.249977111117893"/>
        <rFont val="Calibri"/>
        <family val="2"/>
        <scheme val="minor"/>
      </rPr>
      <t>cuando sea preceptivo, se realizará la Evaluación de Impacto medioambiental</t>
    </r>
    <r>
      <rPr>
        <sz val="9"/>
        <color theme="9" tint="-0.249977111117893"/>
        <rFont val="Calibri"/>
        <family val="2"/>
        <scheme val="minor"/>
      </rPr>
      <t>, de acuerdo con lo establecido en la Directiva 2011/92/EU.</t>
    </r>
  </si>
  <si>
    <r>
      <rPr>
        <b/>
        <i/>
        <sz val="11"/>
        <color theme="9" tint="-0.249977111117893"/>
        <rFont val="Calibri"/>
        <family val="2"/>
        <scheme val="minor"/>
      </rPr>
      <t xml:space="preserve">No se cumplen las condiciones específicas vinculadas al DNSH para la inversión C15.I6 que se incluyen en el Anexo VI de la convocatoria,  y que establece el PRTR y el MRR , en todas las fases del diseño y ejecución de los proyectos. Entre dichas condiciones se encuentran las siguientes: Para más detalle consulte la convocatoria.
</t>
    </r>
    <r>
      <rPr>
        <i/>
        <sz val="9"/>
        <color theme="9" tint="-0.249977111117893"/>
        <rFont val="Calibri"/>
        <family val="2"/>
        <scheme val="minor"/>
      </rPr>
      <t xml:space="preserve">
</t>
    </r>
    <r>
      <rPr>
        <b/>
        <sz val="9"/>
        <color theme="9" tint="-0.249977111117893"/>
        <rFont val="Calibri"/>
        <family val="2"/>
        <scheme val="minor"/>
      </rPr>
      <t xml:space="preserve">ANEXO VI: Condiciones específicas en materia de medio ambiente. </t>
    </r>
    <r>
      <rPr>
        <sz val="9"/>
        <color theme="9" tint="-0.249977111117893"/>
        <rFont val="Calibri"/>
        <family val="2"/>
        <scheme val="minor"/>
      </rPr>
      <t>En la ejecución de las actuaciones subvencionadas, los beneficiarios no perjudicarán significativamente al medio ambiente. En concreto:
1. En aquellas actuaciones que contemplen obras, los b</t>
    </r>
    <r>
      <rPr>
        <b/>
        <sz val="9"/>
        <color theme="9" tint="-0.249977111117893"/>
        <rFont val="Calibri"/>
        <family val="2"/>
        <scheme val="minor"/>
      </rPr>
      <t>eneficiarios garantizarán, en función de las características de la misma</t>
    </r>
    <r>
      <rPr>
        <sz val="9"/>
        <color theme="9" tint="-0.249977111117893"/>
        <rFont val="Calibri"/>
        <family val="2"/>
        <scheme val="minor"/>
      </rPr>
      <t>, que no se perjudique a ninguno de los seis objetivos medioambientales y se comprometerán a que:
     1.º</t>
    </r>
    <r>
      <rPr>
        <b/>
        <sz val="9"/>
        <color theme="9" tint="-0.249977111117893"/>
        <rFont val="Calibri"/>
        <family val="2"/>
        <scheme val="minor"/>
      </rPr>
      <t xml:space="preserve"> Al menos el 70 % (en peso) de los residuos de construcción y demolición generados en los proyectos de infraestructura</t>
    </r>
    <r>
      <rPr>
        <sz val="9"/>
        <color theme="9" tint="-0.249977111117893"/>
        <rFont val="Calibri"/>
        <family val="2"/>
        <scheme val="minor"/>
      </rPr>
      <t xml:space="preserve"> s</t>
    </r>
    <r>
      <rPr>
        <b/>
        <sz val="9"/>
        <color theme="9" tint="-0.249977111117893"/>
        <rFont val="Calibri"/>
        <family val="2"/>
        <scheme val="minor"/>
      </rPr>
      <t>e prepararan para la reutilización, el reciclaje y la revalorización</t>
    </r>
    <r>
      <rPr>
        <sz val="9"/>
        <color theme="9" tint="-0.249977111117893"/>
        <rFont val="Calibri"/>
        <family val="2"/>
        <scheme val="minor"/>
      </rPr>
      <t xml:space="preserve"> de otros materiales, de acuerdo al Protocolo de gestión de residuos de construcción y demolición de la UE con las condiciones indicadas en la convocatoria.
      2.º </t>
    </r>
    <r>
      <rPr>
        <b/>
        <sz val="9"/>
        <color theme="9" tint="-0.249977111117893"/>
        <rFont val="Calibri"/>
        <family val="2"/>
        <scheme val="minor"/>
      </rPr>
      <t>Los operadores limiten la generación de residuos en los procesos relacionados con la construcción y demolición,</t>
    </r>
    <r>
      <rPr>
        <sz val="9"/>
        <color theme="9" tint="-0.249977111117893"/>
        <rFont val="Calibri"/>
        <family val="2"/>
        <scheme val="minor"/>
      </rPr>
      <t xml:space="preserve"> de conformidad con el </t>
    </r>
    <r>
      <rPr>
        <b/>
        <sz val="9"/>
        <color theme="9" tint="-0.249977111117893"/>
        <rFont val="Calibri"/>
        <family val="2"/>
        <scheme val="minor"/>
      </rPr>
      <t>Protocolo de gestión de residuos de construcción y demolición de la U</t>
    </r>
    <r>
      <rPr>
        <sz val="9"/>
        <color theme="9" tint="-0.249977111117893"/>
        <rFont val="Calibri"/>
        <family val="2"/>
        <scheme val="minor"/>
      </rPr>
      <t>E y teniendo en cuenta las mejores técnicas disponibles y utilizando la demolición selectiva y utilizando los sistemas de clasificación disponibles para residuos de construcción y demolición.
     3.º</t>
    </r>
    <r>
      <rPr>
        <b/>
        <sz val="9"/>
        <color theme="9" tint="-0.249977111117893"/>
        <rFont val="Calibri"/>
        <family val="2"/>
        <scheme val="minor"/>
      </rPr>
      <t xml:space="preserve"> Los diseños de los edificios y las técnicas de construcción apoyen la circularidad en lo referido a la norma ISO 20887 </t>
    </r>
    <r>
      <rPr>
        <sz val="9"/>
        <color theme="9" tint="-0.249977111117893"/>
        <rFont val="Calibri"/>
        <family val="2"/>
        <scheme val="minor"/>
      </rPr>
      <t xml:space="preserve">para ser más eficientes en el uso de los recursos, adaptables, flexibles y desmontables para permitir la reutilización y el reciclaje.
     4.º </t>
    </r>
    <r>
      <rPr>
        <b/>
        <sz val="9"/>
        <color theme="9" tint="-0.249977111117893"/>
        <rFont val="Calibri"/>
        <family val="2"/>
        <scheme val="minor"/>
      </rPr>
      <t xml:space="preserve">Los componentes y materiales de construcción utilizados en el desarrollo de las actuaciones previstas en esta medida no contengan amianto </t>
    </r>
    <r>
      <rPr>
        <sz val="9"/>
        <color theme="9" tint="-0.249977111117893"/>
        <rFont val="Calibri"/>
        <family val="2"/>
        <scheme val="minor"/>
      </rPr>
      <t xml:space="preserve">ni sustancias muy preocupantes del anexo XIV del Reglamento (CE) 1907/2006.
     5.º </t>
    </r>
    <r>
      <rPr>
        <b/>
        <sz val="9"/>
        <color theme="9" tint="-0.249977111117893"/>
        <rFont val="Calibri"/>
        <family val="2"/>
        <scheme val="minor"/>
      </rPr>
      <t>Adoptarán medidas para reducir el ruido, el polvo y las emisiones contaminantes durante la fase de obra</t>
    </r>
    <r>
      <rPr>
        <sz val="9"/>
        <color theme="9" tint="-0.249977111117893"/>
        <rFont val="Calibri"/>
        <family val="2"/>
        <scheme val="minor"/>
      </rPr>
      <t xml:space="preserve"> y se ejecutarán las actuaciones asociadas a esta medida cumpliendo la normativa vigente en cuanto la posible contaminación de suelos y agua.
2. En aquellas actuaciones que impliquen demolición, practicarán una </t>
    </r>
    <r>
      <rPr>
        <b/>
        <sz val="9"/>
        <color theme="9" tint="-0.249977111117893"/>
        <rFont val="Calibri"/>
        <family val="2"/>
        <scheme val="minor"/>
      </rPr>
      <t>demolición selectiva.</t>
    </r>
    <r>
      <rPr>
        <sz val="9"/>
        <color theme="9" tint="-0.249977111117893"/>
        <rFont val="Calibri"/>
        <family val="2"/>
        <scheme val="minor"/>
      </rPr>
      <t xml:space="preserve">
3. En aquellas actuaciones relativas a equipamiento e instalaciones e infraestructuras de IT, los </t>
    </r>
    <r>
      <rPr>
        <b/>
        <sz val="9"/>
        <color theme="9" tint="-0.249977111117893"/>
        <rFont val="Calibri"/>
        <family val="2"/>
        <scheme val="minor"/>
      </rPr>
      <t>beneficiarios garantizarán, en función de las características de la misma, que no se perjudique a ninguno de los seis objetivos medioambientales</t>
    </r>
    <r>
      <rPr>
        <sz val="9"/>
        <color theme="9" tint="-0.249977111117893"/>
        <rFont val="Calibri"/>
        <family val="2"/>
        <scheme val="minor"/>
      </rPr>
      <t xml:space="preserve"> definidos en dicho reglamento y se comprometerán a que:
      1.º Los </t>
    </r>
    <r>
      <rPr>
        <b/>
        <sz val="9"/>
        <color theme="9" tint="-0.249977111117893"/>
        <rFont val="Calibri"/>
        <family val="2"/>
        <scheme val="minor"/>
      </rPr>
      <t>equipos</t>
    </r>
    <r>
      <rPr>
        <sz val="9"/>
        <color theme="9" tint="-0.249977111117893"/>
        <rFont val="Calibri"/>
        <family val="2"/>
        <scheme val="minor"/>
      </rPr>
      <t xml:space="preserve"> que se utilicen cumplirán con los</t>
    </r>
    <r>
      <rPr>
        <b/>
        <sz val="9"/>
        <color theme="9" tint="-0.249977111117893"/>
        <rFont val="Calibri"/>
        <family val="2"/>
        <scheme val="minor"/>
      </rPr>
      <t xml:space="preserve"> requisitos relacionados con el consumo energético establecidos de acuerdo con la Directiva 2009/125/EC </t>
    </r>
    <r>
      <rPr>
        <sz val="9"/>
        <color theme="9" tint="-0.249977111117893"/>
        <rFont val="Calibri"/>
        <family val="2"/>
        <scheme val="minor"/>
      </rPr>
      <t xml:space="preserve">para servidores y almacenamiento de datos, o computadoras y servidores de computadoras o pantallas electrónicas. Para la instalación de las </t>
    </r>
    <r>
      <rPr>
        <b/>
        <sz val="9"/>
        <color theme="9" tint="-0.249977111117893"/>
        <rFont val="Calibri"/>
        <family val="2"/>
        <scheme val="minor"/>
      </rPr>
      <t>infraestructuras IT</t>
    </r>
    <r>
      <rPr>
        <sz val="9"/>
        <color theme="9" tint="-0.249977111117893"/>
        <rFont val="Calibri"/>
        <family val="2"/>
        <scheme val="minor"/>
      </rPr>
      <t xml:space="preserve">, se seguirá la versión más reciente del </t>
    </r>
    <r>
      <rPr>
        <b/>
        <sz val="9"/>
        <color theme="9" tint="-0.249977111117893"/>
        <rFont val="Calibri"/>
        <family val="2"/>
        <scheme val="minor"/>
      </rPr>
      <t xml:space="preserve">Código de conducta europeo sobre eficiencia energética de centros de datos, o en el documento CEN-CENELEC CLC TR50600-99-1 </t>
    </r>
    <r>
      <rPr>
        <sz val="9"/>
        <color theme="9" tint="-0.249977111117893"/>
        <rFont val="Calibri"/>
        <family val="2"/>
        <scheme val="minor"/>
      </rPr>
      <t xml:space="preserve">
     2.º Se realizará una </t>
    </r>
    <r>
      <rPr>
        <b/>
        <sz val="9"/>
        <color theme="9" tint="-0.249977111117893"/>
        <rFont val="Calibri"/>
        <family val="2"/>
        <scheme val="minor"/>
      </rPr>
      <t>evaluación del riesgo climático y la vulnerabilidad de las instalaciones de infraestructuras IT</t>
    </r>
    <r>
      <rPr>
        <sz val="9"/>
        <color theme="9" tint="-0.249977111117893"/>
        <rFont val="Calibri"/>
        <family val="2"/>
        <scheme val="minor"/>
      </rPr>
      <t xml:space="preserve"> y en su caso, se establecerán las soluciones de adaptación adecuadas para cada caso.
     3.º Los</t>
    </r>
    <r>
      <rPr>
        <b/>
        <sz val="9"/>
        <color theme="9" tint="-0.249977111117893"/>
        <rFont val="Calibri"/>
        <family val="2"/>
        <scheme val="minor"/>
      </rPr>
      <t xml:space="preserve"> riesgos de degradación</t>
    </r>
    <r>
      <rPr>
        <sz val="9"/>
        <color theme="9" tint="-0.249977111117893"/>
        <rFont val="Calibri"/>
        <family val="2"/>
        <scheme val="minor"/>
      </rPr>
      <t xml:space="preserve"> ambiental relacionados con la conservación de la calidad del agua y la prevención del estrés hídrico se identificarán y abordarán con el objetivo de lograr un buen estado del agua y un buen potencial ecológico,  y  se realizará un plan de gestión del uso y la protección del agua, desarrollado en virtud de la misma para la masa o masas de agua potencialmente afectadas, en consulta con las partes interesadas pertinentes. Se incluirá como requisito de implementación de las actuaciones incluidas en esta medida no se van a realizar infraestructuras que puedan alterar la hidrología.
      4.º Los </t>
    </r>
    <r>
      <rPr>
        <b/>
        <sz val="9"/>
        <color theme="9" tint="-0.249977111117893"/>
        <rFont val="Calibri"/>
        <family val="2"/>
        <scheme val="minor"/>
      </rPr>
      <t>equipos utilizado</t>
    </r>
    <r>
      <rPr>
        <sz val="9"/>
        <color theme="9" tint="-0.249977111117893"/>
        <rFont val="Calibri"/>
        <family val="2"/>
        <scheme val="minor"/>
      </rPr>
      <t>s cumplirán con los</t>
    </r>
    <r>
      <rPr>
        <b/>
        <sz val="9"/>
        <color theme="9" tint="-0.249977111117893"/>
        <rFont val="Calibri"/>
        <family val="2"/>
        <scheme val="minor"/>
      </rPr>
      <t xml:space="preserve"> requisitos de eficiencia de materiales establecidos de acuerdo con la Directiva 2009/125/EC</t>
    </r>
    <r>
      <rPr>
        <sz val="9"/>
        <color theme="9" tint="-0.249977111117893"/>
        <rFont val="Calibri"/>
        <family val="2"/>
        <scheme val="minor"/>
      </rPr>
      <t xml:space="preserve"> para servidores y almacenamiento de datos, u ordenadores y servidores de ordenadores o pantallas electrónicas. Los equipos no contendrán las sustancias restringidas . Al final de su vida útil, el equipo se someterá a una preparación para operaciones de reutilización, recuperación o reciclaje, o un tratamiento adecuado, incluida la eliminación de todos los fluidos y un tratamiento selectivo .
Los agentes encargados de la construcción de las infraestructuras IT, limitarán la generación de residuos en los procesos relacionados con la construcción y demolición, de conformidad con el Protocolo de gestión de residuos de construcción y demolición de la UE 
      5.º Se </t>
    </r>
    <r>
      <rPr>
        <b/>
        <sz val="9"/>
        <color theme="9" tint="-0.249977111117893"/>
        <rFont val="Calibri"/>
        <family val="2"/>
        <scheme val="minor"/>
      </rPr>
      <t>asegurará que las instalaciones de infraestructuras IT no afectarán negativamente a las buenas condiciones y la resiliencia de los ecosistemas</t>
    </r>
    <r>
      <rPr>
        <sz val="9"/>
        <color theme="9" tint="-0.249977111117893"/>
        <rFont val="Calibri"/>
        <family val="2"/>
        <scheme val="minor"/>
      </rPr>
      <t xml:space="preserve">, tampoco al estado de conservación de los hábitats y las especies, en particular los espacios de interés de la Unión. Por ello </t>
    </r>
    <r>
      <rPr>
        <b/>
        <sz val="9"/>
        <color theme="9" tint="-0.249977111117893"/>
        <rFont val="Calibri"/>
        <family val="2"/>
        <scheme val="minor"/>
      </rPr>
      <t>cuando sea preceptivo, se realizará la Evaluación de Impacto medioambiental</t>
    </r>
    <r>
      <rPr>
        <sz val="9"/>
        <color theme="9" tint="-0.249977111117893"/>
        <rFont val="Calibri"/>
        <family val="2"/>
        <scheme val="minor"/>
      </rPr>
      <t>, de acuerdo con lo establecido en la Directiva 2011/92/EU.</t>
    </r>
  </si>
  <si>
    <r>
      <t xml:space="preserve">Aspectos Generales: La convocatoria </t>
    </r>
    <r>
      <rPr>
        <b/>
        <u/>
        <sz val="9"/>
        <color theme="1"/>
        <rFont val="Calibri"/>
        <family val="2"/>
        <scheme val="minor"/>
      </rPr>
      <t>no</t>
    </r>
    <r>
      <rPr>
        <b/>
        <sz val="9"/>
        <color theme="1"/>
        <rFont val="Calibri"/>
        <family val="2"/>
        <scheme val="minor"/>
      </rPr>
      <t xml:space="preserve"> define de forma clara y precisa , si aplica y cómo debe implantarse el principio de " Do no significant Harm" (DNSH), conforme a lo previsto en el anexo Council Implementing Decisión (CID) por el que se aprueba el PRTR español.
</t>
    </r>
    <r>
      <rPr>
        <sz val="9"/>
        <color theme="1"/>
        <rFont val="Calibri"/>
        <family val="2"/>
        <scheme val="minor"/>
      </rPr>
      <t xml:space="preserve">
</t>
    </r>
  </si>
  <si>
    <r>
      <t xml:space="preserve">Aspectos Generales: No se ha aplicado cuando proceda el procedimiento de evaluación de Impacto medioambiental conforme a la Directiva 2011/92/UE y, en su caso </t>
    </r>
    <r>
      <rPr>
        <b/>
        <u/>
        <sz val="9"/>
        <rFont val="Calibri"/>
        <family val="2"/>
        <scheme val="minor"/>
      </rPr>
      <t>no</t>
    </r>
    <r>
      <rPr>
        <b/>
        <sz val="9"/>
        <rFont val="Calibri"/>
        <family val="2"/>
        <scheme val="minor"/>
      </rPr>
      <t xml:space="preserve"> se hacen las correspondientes conclusiones.</t>
    </r>
  </si>
  <si>
    <r>
      <t xml:space="preserve">Aspectos Generales: Pese a serle aplicables, para cumplir su objetivo la actuación y/o subproyecto  </t>
    </r>
    <r>
      <rPr>
        <b/>
        <u/>
        <sz val="9"/>
        <color theme="1"/>
        <rFont val="Calibri"/>
        <family val="2"/>
        <scheme val="minor"/>
      </rPr>
      <t>no</t>
    </r>
    <r>
      <rPr>
        <b/>
        <sz val="9"/>
        <color theme="1"/>
        <rFont val="Calibri"/>
        <family val="2"/>
        <scheme val="minor"/>
      </rPr>
      <t xml:space="preserve"> requiere aplicar las mejores prácticas medioambientales.</t>
    </r>
  </si>
  <si>
    <r>
      <t xml:space="preserve">Aspectos Generales: Pese a serle aplicables, en el caso de inversiones públicas, </t>
    </r>
    <r>
      <rPr>
        <b/>
        <u/>
        <sz val="9"/>
        <color theme="1"/>
        <rFont val="Calibri"/>
        <family val="2"/>
        <scheme val="minor"/>
      </rPr>
      <t>no</t>
    </r>
    <r>
      <rPr>
        <b/>
        <sz val="9"/>
        <color theme="1"/>
        <rFont val="Calibri"/>
        <family val="2"/>
        <scheme val="minor"/>
      </rPr>
      <t xml:space="preserve"> se respetan los criterios de contratación pública ecológica.</t>
    </r>
  </si>
  <si>
    <r>
      <t xml:space="preserve">Aspectos Generales:  Pese a serle aplicables, en el caso de inversiones públicas en infraestructuras, </t>
    </r>
    <r>
      <rPr>
        <b/>
        <u/>
        <sz val="9"/>
        <color theme="1"/>
        <rFont val="Calibri"/>
        <family val="2"/>
        <scheme val="minor"/>
      </rPr>
      <t>no</t>
    </r>
    <r>
      <rPr>
        <b/>
        <sz val="9"/>
        <color theme="1"/>
        <rFont val="Calibri"/>
        <family val="2"/>
        <scheme val="minor"/>
      </rPr>
      <t xml:space="preserve"> se ha sometido las mismas a verificación climática y ambiental</t>
    </r>
  </si>
  <si>
    <r>
      <t xml:space="preserve">Mitigación del Cambio Climático: Se espera que la actuación y/o subproyecto </t>
    </r>
    <r>
      <rPr>
        <b/>
        <u/>
        <sz val="9"/>
        <color theme="1"/>
        <rFont val="Calibri"/>
        <family val="2"/>
        <scheme val="minor"/>
      </rPr>
      <t>no incluya</t>
    </r>
    <r>
      <rPr>
        <b/>
        <sz val="9"/>
        <color theme="1"/>
        <rFont val="Calibri"/>
        <family val="2"/>
        <scheme val="minor"/>
      </rPr>
      <t xml:space="preserve"> pese a ser necesario  instalaciones que contribuyan al reciclaje de residuos.</t>
    </r>
  </si>
  <si>
    <r>
      <t xml:space="preserve">Adaptación al Cambio Climático: Se espera que su actuación y /o subproyecto o ejecución de los mismos den lugar a un </t>
    </r>
    <r>
      <rPr>
        <b/>
        <u/>
        <sz val="9"/>
        <color theme="1"/>
        <rFont val="Calibri"/>
        <family val="2"/>
        <scheme val="minor"/>
      </rPr>
      <t>aumento de los impactos adversos</t>
    </r>
    <r>
      <rPr>
        <b/>
        <sz val="9"/>
        <color theme="1"/>
        <rFont val="Calibri"/>
        <family val="2"/>
        <scheme val="minor"/>
      </rPr>
      <t xml:space="preserve"> de las condiciones climáticas actuales o futuras, sobre su ámbito, las personas o los bienes.</t>
    </r>
  </si>
  <si>
    <r>
      <t xml:space="preserve">Adaptación al Cambio Climático: Se espera que su actuación y /o subproyecto o ejecución de los mismos </t>
    </r>
    <r>
      <rPr>
        <b/>
        <u/>
        <sz val="9"/>
        <color theme="1"/>
        <rFont val="Calibri"/>
        <family val="2"/>
        <scheme val="minor"/>
      </rPr>
      <t xml:space="preserve">impacte en áreas </t>
    </r>
    <r>
      <rPr>
        <b/>
        <sz val="9"/>
        <color theme="1"/>
        <rFont val="Calibri"/>
        <family val="2"/>
        <scheme val="minor"/>
      </rPr>
      <t>o en entornos propensos a inundaciones, temperaturas extremas y/o desprendimientos de tierra.</t>
    </r>
  </si>
  <si>
    <r>
      <t xml:space="preserve">Uso sostenible y protección de los recursos hídiricos y marinos: En caso de ser aplicable, se espera que su actuación y /o subproyecto o ejecución de los mismos tenga </t>
    </r>
    <r>
      <rPr>
        <b/>
        <u/>
        <sz val="9"/>
        <color theme="1"/>
        <rFont val="Calibri"/>
        <family val="2"/>
        <scheme val="minor"/>
      </rPr>
      <t xml:space="preserve">un impacto negativo </t>
    </r>
    <r>
      <rPr>
        <b/>
        <sz val="9"/>
        <color theme="1"/>
        <rFont val="Calibri"/>
        <family val="2"/>
        <scheme val="minor"/>
      </rPr>
      <t>sobre el buen estado ambiental de la aguas marinas y las masas de agua terrestres superficiales y subterráneas.</t>
    </r>
  </si>
  <si>
    <r>
      <t xml:space="preserve">Uso sostenible y protección de los recursos hídiricos y marinos: En caso de ser aplicable, se espera que su actuación y/o subproyecto </t>
    </r>
    <r>
      <rPr>
        <b/>
        <u/>
        <sz val="9"/>
        <color theme="1"/>
        <rFont val="Calibri"/>
        <family val="2"/>
        <scheme val="minor"/>
      </rPr>
      <t>no prevea</t>
    </r>
    <r>
      <rPr>
        <b/>
        <sz val="9"/>
        <color theme="1"/>
        <rFont val="Calibri"/>
        <family val="2"/>
        <scheme val="minor"/>
      </rPr>
      <t xml:space="preserve">  la implantación o instalación u optimización del empleo de recursos hídricos.</t>
    </r>
  </si>
  <si>
    <r>
      <t>Uso sostenible y protección de los recursos hídiricos y marinos: En el caso de ser aplicable, se espera que su actuación y/o subproyecto</t>
    </r>
    <r>
      <rPr>
        <b/>
        <u/>
        <sz val="9"/>
        <color theme="1"/>
        <rFont val="Calibri"/>
        <family val="2"/>
        <scheme val="minor"/>
      </rPr>
      <t xml:space="preserve"> no</t>
    </r>
    <r>
      <rPr>
        <b/>
        <sz val="9"/>
        <color theme="1"/>
        <rFont val="Calibri"/>
        <family val="2"/>
        <scheme val="minor"/>
      </rPr>
      <t xml:space="preserve"> contribuya a la conservación de la calidad del agua.</t>
    </r>
  </si>
  <si>
    <t>C.I. 12.29</t>
  </si>
  <si>
    <t>C.C. 12.29</t>
  </si>
  <si>
    <t>S.C. 10.1</t>
  </si>
  <si>
    <t>S.C. 10.2</t>
  </si>
  <si>
    <t>S.C. 10.3</t>
  </si>
  <si>
    <t>S.C. 10.4</t>
  </si>
  <si>
    <t>S.C. 10.5</t>
  </si>
  <si>
    <t>S.C. 10.6</t>
  </si>
  <si>
    <t>S.C. 10.7</t>
  </si>
  <si>
    <t>S.C. 10.8</t>
  </si>
  <si>
    <t>S.C. 10.9</t>
  </si>
  <si>
    <t>S.C. 10.10</t>
  </si>
  <si>
    <t>S.C. 10.11</t>
  </si>
  <si>
    <t>S.C. 10.12</t>
  </si>
  <si>
    <t>S.C. 10.13</t>
  </si>
  <si>
    <t>S.C. 10.14</t>
  </si>
  <si>
    <t>S.C. 10.15</t>
  </si>
  <si>
    <t>S.C. 10.16</t>
  </si>
  <si>
    <t>S.C. 10.17</t>
  </si>
  <si>
    <t>S.C. 10.18</t>
  </si>
  <si>
    <t>S.C. 10.19</t>
  </si>
  <si>
    <t>S.C. 10.20</t>
  </si>
  <si>
    <t>S.C. 10.21</t>
  </si>
  <si>
    <t>S.C. 10.22</t>
  </si>
  <si>
    <t>S.C. 10.23</t>
  </si>
  <si>
    <t>S.C. 10.24</t>
  </si>
  <si>
    <t>S.C. 10.25</t>
  </si>
  <si>
    <t>S.C. 10.26</t>
  </si>
  <si>
    <t>S.C. 10.27</t>
  </si>
  <si>
    <t>S.C. 10.28</t>
  </si>
  <si>
    <t>S.C. 10.29</t>
  </si>
  <si>
    <t>S.C. 10.X</t>
  </si>
  <si>
    <t xml:space="preserve">UNICO Demanda CCAA -  Servicios Públicos </t>
  </si>
  <si>
    <t>UNICO Demanda CCAA - Industrias y Empresas (polígonos)</t>
  </si>
  <si>
    <t>UNICO Demanda CCAA - Bono Social</t>
  </si>
  <si>
    <t xml:space="preserve">UNICO Demanda CCAA - Edificios </t>
  </si>
  <si>
    <t>C15.R02.P01.05</t>
  </si>
  <si>
    <t>UNICO Datos: Buenas prácticas y apoyo al despliegue (cursos de formación  2021)</t>
  </si>
  <si>
    <t>C15.R02.P01.06</t>
  </si>
  <si>
    <t>UNICO Datos: Buenas prácticas y apoyo al despliegue (Contrato licencias elearning a Solutia solutions services)</t>
  </si>
  <si>
    <t>C15.R02.P01.07</t>
  </si>
  <si>
    <t>UNICO Datos: Buenas prácticas y apoyo al despliegue (Plataforma de capacitación)</t>
  </si>
  <si>
    <t>C15.R02.P01.09</t>
  </si>
  <si>
    <t>UNICO Datos - Buenas prácticas y apoyo al despliegue: cursos de formación (2022/2023)</t>
  </si>
  <si>
    <t>UNICO BA - Acceso (2021)</t>
  </si>
  <si>
    <t>UNICO BA - Acceso (2022)</t>
  </si>
  <si>
    <t>UNICO BA - Acceso (2023)</t>
  </si>
  <si>
    <t>UNICO Demanda CCAA -  Industrias y Empresas (polígonos)</t>
  </si>
  <si>
    <t>C15.I02.P01.03</t>
  </si>
  <si>
    <t>UNICO BA Interconexión Terrena - Min. Defensa Centros Formación</t>
  </si>
  <si>
    <t>C15.I02.P01.04</t>
  </si>
  <si>
    <t>UNICO BA Interconexión Terrena - AD IAC - redundancia red óptica terrestre Red IRIS Tenerife-LPA</t>
  </si>
  <si>
    <t>C15.I02.P01.05</t>
  </si>
  <si>
    <t>UNICO BA Interconexión Terrena - Min. Defensa " Red de transporte de la I3D"</t>
  </si>
  <si>
    <t>C15.I02.P01.06</t>
  </si>
  <si>
    <t xml:space="preserve">UNICO BA Interconexión Terrena -  Públicos sin actividad económica </t>
  </si>
  <si>
    <t>C15.I03.P01.02</t>
  </si>
  <si>
    <t>UNICO Demanda Bono PYME</t>
  </si>
  <si>
    <t>C15.I05.P01.01</t>
  </si>
  <si>
    <t>UNICO BA Interconexión Submarina - Min. Defensa red I3D</t>
  </si>
  <si>
    <t>C15.I05.P01.02</t>
  </si>
  <si>
    <t>UNICO I+D Cloud: centros de I+D</t>
  </si>
  <si>
    <t>C15.I05.P01.03</t>
  </si>
  <si>
    <t>UNICO I+D Microprocesadores (BSC)</t>
  </si>
  <si>
    <t>C15.I05.P01.04</t>
  </si>
  <si>
    <t>UNICO BA Interconexión Submarina - IAC Cable La Palma-Tenerife</t>
  </si>
  <si>
    <t>C15.I05.P01.05</t>
  </si>
  <si>
    <t>UNICO BA Interconexión Submarina - Gobierno Canario  Cable Tenerife-Gran Canaria y Hierro - Tenerife</t>
  </si>
  <si>
    <t>C15.I05.P01.07</t>
  </si>
  <si>
    <t>UNICO I+D - Cuántica: PERTE Aeroespacial - comunicaciones cuánticas</t>
  </si>
  <si>
    <t>C15.I05.P01.08</t>
  </si>
  <si>
    <t>UNICO BA Interconexión Submarina - proyectos sello CEF</t>
  </si>
  <si>
    <t>C15.I05.P01.10</t>
  </si>
  <si>
    <t>UNICO I+D Cloud: IPCEI de Cloud. Directos e indirectos</t>
  </si>
  <si>
    <t>C15.I05.P01.11</t>
  </si>
  <si>
    <t>UNICO I+D Microprocesadores: IPCEI de Microelectrónica</t>
  </si>
  <si>
    <t>C15.I06.P01.01</t>
  </si>
  <si>
    <t>UNICO 5G Redes - Pasivas 2022</t>
  </si>
  <si>
    <t>UNICO 5G Redes - Backhaul Fibra 2022</t>
  </si>
  <si>
    <t>C15.I06.P01.04</t>
  </si>
  <si>
    <t>UNICO Sectorial 5G ADIF AV</t>
  </si>
  <si>
    <t>C15.I06.P01.05</t>
  </si>
  <si>
    <t>UNICO 5G Redes - ADIF AV líneas ferroviarias</t>
  </si>
  <si>
    <t xml:space="preserve">UNICO Sectorial 5G -  2022 (incluye proyectos PERTE VEC y AGRO) </t>
  </si>
  <si>
    <t>C15.I06.P01.09</t>
  </si>
  <si>
    <t>UNICO 5G Ciberseguridad - CNI</t>
  </si>
  <si>
    <t>UNICO Sectorial 5G - 2023</t>
  </si>
  <si>
    <t>C15.I06.P01.13</t>
  </si>
  <si>
    <t>UNICO Sectorial 5G:  Min. Defensa - Bases y movilidad y UNICO 5G: Ciberseguridad -  Mando Ciberespacio</t>
  </si>
  <si>
    <t>C15.I06.P01.15</t>
  </si>
  <si>
    <t>UNICO 5G Redes - Activas 2023</t>
  </si>
  <si>
    <t>C15.I06.P01.16</t>
  </si>
  <si>
    <t>UNICO Sectorial 5G - Pilotos 5G (ESPRI)</t>
  </si>
  <si>
    <t>C15.I06.P01.19</t>
  </si>
  <si>
    <t>UNICO Sectorial 5G - Inteligencia</t>
  </si>
  <si>
    <t>C25.I01.P01.04</t>
  </si>
  <si>
    <t>RD Spain Film Commission</t>
  </si>
  <si>
    <t>C25.I01.P01.05</t>
  </si>
  <si>
    <t>CDTI: Subvenciones a proyectos de innovación y desarrollo del sector audiovisual</t>
  </si>
  <si>
    <t>C25.I01.P01.06</t>
  </si>
  <si>
    <t>Red.es: Creación de ecosistemas digitales en el ámbito local</t>
  </si>
  <si>
    <t>C25.I01.P01.07</t>
  </si>
  <si>
    <t>RTVE: Contribución al lanzamiento y desarrollo de RTVE PLAY</t>
  </si>
  <si>
    <t>C25.I01.P01.08</t>
  </si>
  <si>
    <t>ICEX: Fomento y promoción exterior del sector audiovisual</t>
  </si>
  <si>
    <t>3. Para su facilidad, filtre la tabla respecto a la celda B12.</t>
  </si>
  <si>
    <t xml:space="preserve">Preguntas </t>
  </si>
  <si>
    <t>CUESTIONARIO DEL PRTR</t>
  </si>
  <si>
    <t>Aspectos Generales: No se ha implantado el principio DNSH conforme a lo previsto en la Sección específica del DNSH del PRTR español.</t>
  </si>
  <si>
    <t xml:space="preserve">● Tener en cuenta en todas la fases (Planificación, diseño, ejecución y control) de la actuación y/o subproyecto la descripción del CID del PRTR Español, así como Guía DNSH de MITECO, Reglamento de Taxonomía y demás normativa aplicable anteriormente mencionada.
</t>
  </si>
  <si>
    <t xml:space="preserve">Aspectos Generales: La actuación o subproyecto incluye elementos que requieren la aplicación por parte de las empresas ejecutoras de un sistema de gestión medioambiental reconocido, o que utilicen o produzcan bienes o servicios a los que se haya concedido una etiqueta ecológica de la UE, y el citado requisito no ha sido indicado en el instrumento jurídico.
</t>
  </si>
  <si>
    <r>
      <t xml:space="preserve">Mitigación del Cambio Climático: Pese a serle aplicables, la actuación y/o subproyecto </t>
    </r>
    <r>
      <rPr>
        <b/>
        <u/>
        <sz val="9"/>
        <color theme="1"/>
        <rFont val="Calibri"/>
        <family val="2"/>
        <scheme val="minor"/>
      </rPr>
      <t>no</t>
    </r>
    <r>
      <rPr>
        <b/>
        <sz val="9"/>
        <color theme="1"/>
        <rFont val="Calibri"/>
        <family val="2"/>
        <scheme val="minor"/>
      </rPr>
      <t xml:space="preserve"> contribuye positivamente a la mitigación del cambio climático de acuerdo con la descripción recogida en el CID.</t>
    </r>
  </si>
  <si>
    <r>
      <t xml:space="preserve">Adaptación al Cambio Climático: Se espera que su actuación y/o subproyecto </t>
    </r>
    <r>
      <rPr>
        <b/>
        <u/>
        <sz val="9"/>
        <color theme="1"/>
        <rFont val="Calibri"/>
        <family val="2"/>
        <scheme val="minor"/>
      </rPr>
      <t>no</t>
    </r>
    <r>
      <rPr>
        <b/>
        <sz val="9"/>
        <color theme="1"/>
        <rFont val="Calibri"/>
        <family val="2"/>
        <scheme val="minor"/>
      </rPr>
      <t xml:space="preserve"> contribuye positivamente a la adaptación al cambio climático de acuerdo con la descripción recogida en el CID.</t>
    </r>
  </si>
  <si>
    <r>
      <t xml:space="preserve">Uso sostenible y protección de los recursos hídiricos y marinos: En caso de ser aplicable, se espera que su actuación y /o subproyecto o ejecución de los mismos </t>
    </r>
    <r>
      <rPr>
        <b/>
        <u/>
        <sz val="9"/>
        <color theme="1"/>
        <rFont val="Calibri"/>
        <family val="2"/>
        <scheme val="minor"/>
      </rPr>
      <t>contribuya negativamente</t>
    </r>
    <r>
      <rPr>
        <b/>
        <sz val="9"/>
        <color theme="1"/>
        <rFont val="Calibri"/>
        <family val="2"/>
        <scheme val="minor"/>
      </rPr>
      <t xml:space="preserve"> a la utilización y protección sostenibles de los recursos hídricos y marinos de acuerdo con la descripción recogida en el CID.</t>
    </r>
  </si>
  <si>
    <r>
      <t xml:space="preserve">Economía circular, incluidos la prevención y el reciclado de residuos: En el caso de ser aplicable, se espera que su actuación y/o subproyecto  </t>
    </r>
    <r>
      <rPr>
        <b/>
        <u/>
        <sz val="9"/>
        <color theme="1"/>
        <rFont val="Calibri"/>
        <family val="2"/>
        <scheme val="minor"/>
      </rPr>
      <t>no</t>
    </r>
    <r>
      <rPr>
        <b/>
        <sz val="9"/>
        <color theme="1"/>
        <rFont val="Calibri"/>
        <family val="2"/>
        <scheme val="minor"/>
      </rPr>
      <t xml:space="preserve"> contribuya positivamente a la economía circular de acuerdo con la descripción recogida en el CID</t>
    </r>
  </si>
  <si>
    <t>Economía circular, incluidos la prevención y el reciclado de residuos: En el caso de ser aplicable, se espera que su actuación y/o subproyecto: i) dé lugar a un aumento significatido de la generación, incineración o eliminación de residuos, (con la excepción de la incineración de residuos peligrosos no reciblables) o ii) conduzca ineficiencias significativas en el uso directo o indirecto de cualquier recurso natural en cualquier etapa de su ciclo de vida que no se minimicen con medidas adecuadas ó iii) causen un daño significativo a largo plazo al medio ambiente con respecto a la economía circular.</t>
  </si>
  <si>
    <r>
      <t xml:space="preserve">Economía circular, incluidos la prevención y el reciclado de residuos: En el caso de ser aplicable, se espera que su actuación y/o subproyecto </t>
    </r>
    <r>
      <rPr>
        <b/>
        <u/>
        <sz val="9"/>
        <color theme="1"/>
        <rFont val="Calibri"/>
        <family val="2"/>
        <scheme val="minor"/>
      </rPr>
      <t>no</t>
    </r>
    <r>
      <rPr>
        <b/>
        <sz val="9"/>
        <color theme="1"/>
        <rFont val="Calibri"/>
        <family val="2"/>
        <scheme val="minor"/>
      </rPr>
      <t xml:space="preserve"> garantice la recogida separada, reciclaje o reutilización.</t>
    </r>
  </si>
  <si>
    <r>
      <t xml:space="preserve">Prevención y control de la contaminación a la atmósfera, el agua o el suelo: En el caso de ser aplicable, se espera que su actuación y/o subproyecto </t>
    </r>
    <r>
      <rPr>
        <b/>
        <u/>
        <sz val="9"/>
        <color theme="1"/>
        <rFont val="Calibri"/>
        <family val="2"/>
        <scheme val="minor"/>
      </rPr>
      <t>no</t>
    </r>
    <r>
      <rPr>
        <b/>
        <sz val="9"/>
        <color theme="1"/>
        <rFont val="Calibri"/>
        <family val="2"/>
        <scheme val="minor"/>
      </rPr>
      <t xml:space="preserve"> contribuya positivamente a la prevención y el control de la contaminación a la atmósfera, el agua, o el suelo de acuerdo a la descripción del CID.</t>
    </r>
  </si>
  <si>
    <t>Prevención y control de la contaminación a la atmósfera, el agua o el suelo: En el caso de ser aplicable, se espera que su actuación y/o subproyecto genere un aumento significatido en las emisiones contaminantes al aire, al agua y/o al suelo.</t>
  </si>
  <si>
    <r>
      <t xml:space="preserve">Protección y restauración de la biodiversidad y los ecosistemas: En el caso de ser aplicable, se espera que su actuación y/o subproyecto </t>
    </r>
    <r>
      <rPr>
        <b/>
        <u/>
        <sz val="9"/>
        <color theme="1"/>
        <rFont val="Calibri"/>
        <family val="2"/>
        <scheme val="minor"/>
      </rPr>
      <t>no</t>
    </r>
    <r>
      <rPr>
        <b/>
        <sz val="9"/>
        <color theme="1"/>
        <rFont val="Calibri"/>
        <family val="2"/>
        <scheme val="minor"/>
      </rPr>
      <t xml:space="preserve"> contribuya positivamene a la protección y restauración de la biodiversidad y de los ecosistemas de acuerdo con la descripción recogida en el CID.</t>
    </r>
  </si>
  <si>
    <t xml:space="preserve">Protección y restauración de la biodiversidad y los ecosistemas: En el caso de ser aplicable, se espera que su actuación y/o subproyecto se lleve a cabo en lugares o áreas protegidas o sensibles de la red Natura 2000 o en lugares declarados patrimonio de la humanidad de la UNESCO o en áreas clave de biodiversidad. </t>
  </si>
  <si>
    <r>
      <t>Protección y restauración de la biodiversidad y los ecosistemas: En el caso de ser aplicable, se espera que su actuación y/o subproyecto incluya prácitcas agrícolas no sostenibles que</t>
    </r>
    <r>
      <rPr>
        <b/>
        <u/>
        <sz val="9"/>
        <color theme="1"/>
        <rFont val="Calibri"/>
        <family val="2"/>
        <scheme val="minor"/>
      </rPr>
      <t xml:space="preserve"> aumenten el uso de plaguicidas.</t>
    </r>
  </si>
  <si>
    <t>Si lo considera necesario incluir la  preguntas en relación a sus  indicadores de riesgo adicionales…</t>
  </si>
  <si>
    <t>¿La actuación de su subproyecto cumple con las condiciones específicas vinculadas a DNSH exigibles a la inversión correspondiente?</t>
  </si>
  <si>
    <r>
      <t xml:space="preserve">Uso sostenible y protección de los recursos hídiricos y marinos: En el caso de ser aplicable, se espera que su actuación y/o subproyecto afecte </t>
    </r>
    <r>
      <rPr>
        <b/>
        <u/>
        <sz val="9"/>
        <color theme="1"/>
        <rFont val="Calibri"/>
        <family val="2"/>
        <scheme val="minor"/>
      </rPr>
      <t>negativamente</t>
    </r>
    <r>
      <rPr>
        <b/>
        <sz val="9"/>
        <color theme="1"/>
        <rFont val="Calibri"/>
        <family val="2"/>
        <scheme val="minor"/>
      </rPr>
      <t xml:space="preserve"> a especies y hábitats protegidos que dependan de recuros hídricos.</t>
    </r>
  </si>
  <si>
    <t>Protección y restauración de la biodiversidad y los ecosistemas: En el caso de ser aplicable, se espera que su actuación y/o subproyecto sea : i) significativamente perjudicial para el buen estado y resiliencia de los ecosistemas o ii) perjudicial para el estado de conservación de los hábitats y especies, incluidos los declarados de interés de la Unión.</t>
  </si>
  <si>
    <t>Protección y restauración de la biodiversidad y los ecosistemas: En el caso de ser aplicable, se espera que su actuación y/o subproyecto sea : i) significativamente perjudicial para el buen estado y resiliencia de los ecosistemas o ii) perjudicial para el estado de conservacion de los hábitats y especies, incluidos los declarados de interés de la Unión.</t>
  </si>
  <si>
    <t>Para el seguimiento y control del cumplimiento del principio de no hacer daño significativo al medio ambiente se deben completar dos secciones:</t>
  </si>
  <si>
    <t>A. Cuestionario del PRTR o Cuestionario DNSH (Si/No/No aplica)</t>
  </si>
  <si>
    <t>B. Evaluación de Riesgos con los indicadores de riesgo asociado a cada método de gestión.</t>
  </si>
  <si>
    <t>A. INSTRUCCIONES DE USO DE LA HERRAMIENTA : CUESTIONARIOS PRTR</t>
  </si>
  <si>
    <t>Impacto o coste (tanto económico como de reputación, operativo o en otros términos) que tendría para la organización el hecho de que el riesgo llegara a materializarse. Debe valorarse de 1 a 4 de acuerdo con los siguientes criterios:</t>
  </si>
  <si>
    <t>● El cumplimiento del objetivo de la actuación y/o subproyecto o subproyectos anidados requiere que se apliquen la mejores prácticas medioambientales. En el caso de prever que no se van a llevar a cabo dichas prácticas y las mismas van a producir un impacto negativo en el medioambiente, debe informarse a la Entidad Ejecutora y/o Decisora, y si procede recabar las correspondientes autorizaciones de los organos competentes.</t>
  </si>
  <si>
    <t>● Si la actuación, subproyecto y/o subproyecto anidado no prevé y/o sobrevenidamente detecta que no contribuye positivamente a la adaptación al cambio climático acorde a la descripción del CID, la entidad correspondiente deberá tomar las medidas posibles y necesarias para revertir la situación.</t>
  </si>
  <si>
    <t>● Si la actuación, subproyecto y/o subproyecto anidado no prevé y/o sobrevenidamente detecta que tiene un impacto negativo a especies y habitats protegidos, deberá contar con una plan medioambiental que evite dicho impacto negativo y/o en caso de siniestro mitigue el daño producido.</t>
  </si>
  <si>
    <t>● Si la actuación, subproyecto y/o subproyecto anidado no prevé y/o sobrevenidamente detecta que se va a contribuir negativamente a la utilización y protección sostenible de recursos hídricos y marinos de acuerdo con la descripción del CID, deberá establecer necesariamente controles mitigantes, y un plan de acción que revierta  dichos impactos adversos, así como si es necesario obtener los permisos y/o autorizaciones correspondientes.</t>
  </si>
  <si>
    <t>● Si la actuación, subproyecto y/o subproyecto anidado no prevé y/o sobrevenidamente detecta un impacto en áreas, o entornos  propensos a inundaciones o temperaturas extremas y/o desprendimientos de tierra deberá establecer necesariamente controles mitigantes, y un plan de acción que revierta  dichos impactos adversos.</t>
  </si>
  <si>
    <t>● Si la actuación, subproyecto y/o subproyecto anidado no prevé y/o sobrevenidamente detecta la producción de residuos, en todo caso la entidad correspondiente deberá prever,  y/o gestionar el correcto reciclaje de residuos conforme a la normativa vigente.</t>
  </si>
  <si>
    <t>● Si la actuación, subproyecto y/o subproyecto anidado en los casos aplicables no prevé la implantación o instalación u optimización del empleo de recursos hídricos pudiendo aplicarlos deberá tomar medidas para la citada implantación y establecer necesariamente controles.</t>
  </si>
  <si>
    <t>● Si la actuación, subproyecto y/o subproyecto anidado en los casos aplicables no prevé que contribuya a la conservación de la calididad del agua pudiendo aplicarlos, deberá tomar medidas para la citada implantación y establecer necesariamente controles.</t>
  </si>
  <si>
    <t>● Si la actuación, subproyecto y/o subproyecto anidado no prevé y/o sobrevenidamente detecta que se va a contribuir negativamente a la economía circular  de acuerdo con la descripción del CID, deberá establecer necesariamente controles mitigantes, y un plan de acción que revierta  dichos impactos adversos, así como si es necesario obtener los permisos y/o autorizaciones correspondientes.</t>
  </si>
  <si>
    <r>
      <t>● Si la actuación, subproyecto y/o subproyecto anidado no prevé y/o sobrevenidamente detecta que se va a contribuir negativamente a la prevención, y control de la contaminación de la atmósfera, el agua, o el suel</t>
    </r>
    <r>
      <rPr>
        <sz val="9"/>
        <rFont val="Calibri"/>
        <family val="2"/>
        <scheme val="minor"/>
      </rPr>
      <t>o de acuerdo</t>
    </r>
    <r>
      <rPr>
        <sz val="9"/>
        <color theme="1"/>
        <rFont val="Calibri"/>
        <family val="2"/>
        <scheme val="minor"/>
      </rPr>
      <t xml:space="preserve"> con la descripción del CID, deberá establecer necesariamente controles mitigantes, y un plan de acción que revierta  dichos impactos adversos, así como si es necesario obtener los permisos y/o autorizaciones correspondientes.</t>
    </r>
  </si>
  <si>
    <r>
      <t xml:space="preserve">● Si la actuación, subproyecto y/o subproyecto anidado no prevé y/o sobrevenidamente detecta que se va a contribuir negativamente a la protección y restauración de la biodiversidad de los ecosistemas </t>
    </r>
    <r>
      <rPr>
        <sz val="9"/>
        <rFont val="Calibri"/>
        <family val="2"/>
        <scheme val="minor"/>
      </rPr>
      <t>de acuerdo</t>
    </r>
    <r>
      <rPr>
        <sz val="9"/>
        <color theme="1"/>
        <rFont val="Calibri"/>
        <family val="2"/>
        <scheme val="minor"/>
      </rPr>
      <t xml:space="preserve"> con la descripción del CID, deberá establecer necesariamente controles mitigantes, y un plan de acción que revierta  dichos impactos adversos, así como si es necesario obtener los permisos y/o autorizaciones correspondientes.</t>
    </r>
  </si>
  <si>
    <t>● Si la actuación, subproyecto y/o subproyecto anidado no prevé y/o sobrevenidamente detecta que la actuación y/o subproyecto o subproyecto anidado va incluir prácticas agricolas no sostenibles que aumenten el uso de plaguicidas deberá establecer necesariamente controles mitigantes, y un plan de acción que revierta  dichos impactos adversos, así como si es necesario obtener los permisos y/o autorizaciones correspondientes.</t>
  </si>
  <si>
    <t xml:space="preserve">● Revisar el cumplimiento de las condiciones especificas requeridas para cada inversión. </t>
  </si>
  <si>
    <t>Probabilidad de que el riesgo se materialice. Debe valorarse de 1 a 4 de acuerdo a los siguientes criterios:</t>
  </si>
  <si>
    <t>El equipo de autoevaluación debe rellenar únicamente las casillas en blanco.</t>
  </si>
  <si>
    <t>CD.R7</t>
  </si>
  <si>
    <t>CD.I. 7.1</t>
  </si>
  <si>
    <t>CD.I. 7.2</t>
  </si>
  <si>
    <t>CD.I. 7.3</t>
  </si>
  <si>
    <t>CD.I. 7.4</t>
  </si>
  <si>
    <t>CD.I. 7.5</t>
  </si>
  <si>
    <t>CD.I. 7.6</t>
  </si>
  <si>
    <t>CD.I. 7.7</t>
  </si>
  <si>
    <t>CD.I. 7.8</t>
  </si>
  <si>
    <t>CD.I. 7.9</t>
  </si>
  <si>
    <t>CD.I. 7.10</t>
  </si>
  <si>
    <t>CD.I. 7.11</t>
  </si>
  <si>
    <t>CD.I. 7.12</t>
  </si>
  <si>
    <t>CD.I. 7.13</t>
  </si>
  <si>
    <t>CD.I. 7.14</t>
  </si>
  <si>
    <t>CD.I. 7.15</t>
  </si>
  <si>
    <t>CD.I. 7.16</t>
  </si>
  <si>
    <t>CD.I. 7.17</t>
  </si>
  <si>
    <t>CD.I. 7.18</t>
  </si>
  <si>
    <t>CD.I. 7.19</t>
  </si>
  <si>
    <t>CD.I. 7.20</t>
  </si>
  <si>
    <t>CD.I. 7.21</t>
  </si>
  <si>
    <t>CD.I. 7.22</t>
  </si>
  <si>
    <t>CD.I. 7.23</t>
  </si>
  <si>
    <t>CD.I. 7.24</t>
  </si>
  <si>
    <t>CD.I. 7.25</t>
  </si>
  <si>
    <t>CD.I. 7.26</t>
  </si>
  <si>
    <t>CD.I. 7.27</t>
  </si>
  <si>
    <t>CD.I. 7.28</t>
  </si>
  <si>
    <t>CD.I. 7.XX</t>
  </si>
  <si>
    <t>CD.C. 7.1</t>
  </si>
  <si>
    <t>CD.C. 7.2</t>
  </si>
  <si>
    <t>CD.C. 7.3</t>
  </si>
  <si>
    <t>CD.C. 7.4</t>
  </si>
  <si>
    <t>CD.C. 7.5</t>
  </si>
  <si>
    <t>CD.C. 7.6</t>
  </si>
  <si>
    <t>CD.C. 7.7</t>
  </si>
  <si>
    <t>CD.C. 7.8</t>
  </si>
  <si>
    <t>CD.C. 7.9</t>
  </si>
  <si>
    <t>CD.C. 7.10</t>
  </si>
  <si>
    <t>CD.C. 7.11</t>
  </si>
  <si>
    <t>CD.C. 7.12</t>
  </si>
  <si>
    <t>CD.C. 7.13</t>
  </si>
  <si>
    <t>CD.C. 7.14</t>
  </si>
  <si>
    <t>CD.C. 7.15</t>
  </si>
  <si>
    <t>CD.C. 7.16</t>
  </si>
  <si>
    <t>CD.C. 7.17</t>
  </si>
  <si>
    <t>CD.C. 7.18</t>
  </si>
  <si>
    <t>CD.C. 7.19</t>
  </si>
  <si>
    <t>CD.C. 7.20</t>
  </si>
  <si>
    <t>CD.C. 7.21</t>
  </si>
  <si>
    <t>CD.C. 7.22</t>
  </si>
  <si>
    <t>CD.C. 7.23</t>
  </si>
  <si>
    <t>CD.C. 7.24</t>
  </si>
  <si>
    <t>CD.C. 7.25</t>
  </si>
  <si>
    <t>CD.C. 7.26</t>
  </si>
  <si>
    <t>CD.C. 7.27</t>
  </si>
  <si>
    <t>CD.C. 7.28</t>
  </si>
  <si>
    <t>CD.C. 7.XX</t>
  </si>
  <si>
    <t>a) Nivel BAJO-BAJO. Se aplicará cuando las consecuencias de un incidente supongan un perjuicio limitado sobre las funciones de la organización, sobre sus activos o sobre los individuos afectados. Se considerará otorgar esta categoría (BAJO-BAJO) únicamente cuando no sea posible causar otros efectos que los retrasos recuperables sin efectos económicos o con efectos de cuantía inferior al 5% del monto asociado a la actuación en estudio.
Se entenderá por perjuicio limitado-bajo:
1.º La reducción de forma apreciable de la capacidad de la organización para desarrollar eficazmente sus funciones y competencias, aunque estas sigan desempeñándose. Esta reducción sólo afectará levemente a los tiempos de ejecución alargando dichos tiempos menos de un 10%.
2.º Causar un daño menor en los activos de la organización. Los activos no se verán disminuidos en una cuantía superior al 5% del total de la actuación en estudio.
3.º El incumplimiento formal de alguna ley o regulación, que tenga carácter de subsanable. Dicho incumplimiento no podrá lugar a sanciones.
4.º Causar un perjuicio menor a algún individuo, que pese a resultar molesto, pueda ser fácilmente reparable. El perjuicio no deberá ser cuantificado en un valor superior al 5% del monto total de la actuación bajo estudio.
5.º Otros de naturaleza análoga.</t>
  </si>
  <si>
    <r>
      <t xml:space="preserve">Para los distintos controles asociados a cada una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(indicando si existe o no dicho control, o similar, en caso positivo identificar la evidencia, fecha y frecuencia)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indicar “No” por no haber ningún control constatado, independientemente de la valoración final del riesgo, se recomienda tomar medidas encaminadas a implantar sistemas de control dirigidos a paliar el riesgo de ese indicador en concreto.
De la misma manera, en caso de seleccionar “Bajo” en el grado de confianza en la eficacia del control, la casilla se marcará automáticamente en rojo por lo que, independientemente de la valoración final del riesgo, se recomienda que se tomen medidas para mejorar estos controles.
Por último, si no hay evidencias de que el control se haya efectuado y en la casilla de implementación se ha seleccionado “No”, es obvio que este control no se podrá evaluar, dejándose la casilla de la eficacia del control sin rellenar.</t>
    </r>
  </si>
  <si>
    <t>Panel de Inicio de Entidades Responsables de Actuaciones de Subproyectos del Plan de Recuperación</t>
  </si>
  <si>
    <t>4. Rellene los campos habilitados. Puede comprobar en la columna K de la pestaña de Métodos de Gestión si ha completado todos los campos necesarios o no.Por favor, continue hasta tener completado todo el cuestionario y la evaluación.</t>
  </si>
  <si>
    <t>● Tener en cuenta en todas la fases (Planificación, diseño, ejecución y control) de la actuación y/o subproyecto la descripción del CID del PRTR Español, así como la Guía DNSH de MITECO, Reglamento de Taxonomia, Ley 7/2022, de 8 de abril, de residuos y suelos contaminados para una economía circular,   "Documento de Orientación Infraestructura de transporte de energía y legislación de la UE sobre protección de la naturaleza"  y demás normativa aplicable anteriormente mencionada.
● Crear listas de verificación adaptadas al subproyectos y/o subproyectos anidados con la documentación acreditativa de los permisos, autorizaciones, certificaciones legalmente necesarios.</t>
  </si>
  <si>
    <t>● Tener en cuenta en todas la fases (Planificación, diseño, ejecución y control) de la actuación y/o subproyecto la descripción del CID del PRTR Español, así como la Guía DNSH de MITECO, Reglamento de Taxonomia, Ley 7/2022, de 8 de abril, de residuos y suelos contaminados para una economía circular,   "Documento de Orientación Infraestructura de transporte de energía y legislación de la UE sobre protección de la naturaleza" y demás normativa aplicable anteriormente mencionada.
● Crear listas de verificación adaptadas al subproyectos y/o subproyectos anidados con las fases en la que se encuentra el subproyecto, indicar si aplica o no realizar la evaluación de impacto medioambiental, y si se ha realizado o no y cuando. Del mismo modo, guardar evidencia documental de la citada evaluación medioambiental.</t>
  </si>
  <si>
    <t>Orden HFP/1030/2021, de 29 de septiembre, por la que se configura el sistema de gestión del Plan de Recuperación, Transformación y Resiliencia)</t>
  </si>
  <si>
    <t>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t>
  </si>
  <si>
    <t>Documentos y Enlaces de interes en el PRTR 
Council Implementing Decision (o CID).</t>
  </si>
  <si>
    <t>Documento de trabajo de los servicios de la Comisión - Análisis del plan de recuperación y resiliencia de España que acompaña a la Propuesta de Decisión de Ejecución del Consejo relativa a la aprobación de la evaluación del plan de recuperación y resiliencia de España</t>
  </si>
  <si>
    <t>C15.</t>
  </si>
  <si>
    <t>C25.</t>
  </si>
  <si>
    <t>Instrucción condiciones específicas del DNSH para la C15.I02 -UNICO Demanda CCAA -  Industrias y Empresas (polígonos)</t>
  </si>
  <si>
    <t xml:space="preserve">Instrucción condiciones específicas del DNSH para la C15.I02 -UNICO Demanda CCAA -  Servicios Públicos </t>
  </si>
  <si>
    <t>Guia DNSH de MITECO (Guía para el diseño y desarrollo de actuaciones acordes con el principio de no causar un perjuicio
significativo al medio ambiente)</t>
  </si>
  <si>
    <t>Reglamento Delegado por el que se completa el Reglamento UE 2020/852 del Parlamento Europeo y del Consejo y por el que se establecen los criterios técnicos de selección para determinar las condiciones en las que se considera que una actividad económica contribuye de forma sustancial a la mitigación del cambio climático o a la adaptación al mismo, y para determinar si esa actividad económica no causa un perjuicio significativo a ninguno de los demás objetivos ambientales.</t>
  </si>
  <si>
    <t>Reglamento de Taxonomia: Reglamento (UE) 2020/852 del Parlamento Europeo y del Consejo de 18 de junio de 2020 relativo al establecimiento de un marco para facilitar las inversiones sostenibles y por el que se modifica el Reglamento (UE) 2019/2088.</t>
  </si>
  <si>
    <t>Ley 7/2022, de 8 de abril, de residuos y suelos contaminados para una economía circular.</t>
  </si>
  <si>
    <t>Catálogo de Buenas Prácticas en Economía Circular</t>
  </si>
  <si>
    <t>Determinación de la significatividad del daño medioambiental en el contexto de la Ley 26/2007, de 23 de octubre, de responsabilidad medioambiental</t>
  </si>
  <si>
    <t>Documento Guía para la Determinación de la significatividad del daño Medioambiental en el contexto de la Ley 26/2007, de 23 de octubre, de Responsabilidad Medioambiental (Noviembre 2019)</t>
  </si>
  <si>
    <t>Documento de Orientación infraestructura de transporte de energía y legislación de la UE sobre protección de la naturaleza</t>
  </si>
  <si>
    <t>Código de conducta europeo sobre consumo energético de equipos de banda ancha</t>
  </si>
  <si>
    <t>Directiva 2011/65/UE del Parlamento Europeo y del Consejo, de 8 de junio de 2011, sobre restricciones a la utilización de determinadas sustancias peligrosas en aparatos eléctricos y electrónicos.</t>
  </si>
  <si>
    <t>Directiva 2012/19/UE del Parlamento Europeo y del Consejo, de 4 de julio de 2012, sobre residuos de aparatos eléctricos y electrónicos (RAEE).</t>
  </si>
  <si>
    <t>Directiva 2011/92/UE del Parlamento Europeo y del Consejo, de 13 de diciembre de 2011, relativa a la evaluación de las repercusiones de determinados proyectos públicos y privados sobre el medio ambiente</t>
  </si>
  <si>
    <t>Red Natura 2020</t>
  </si>
  <si>
    <t>Guía del Sistema de seguimiento y acreditación del cumplimiento de Hitos y Objetivos en el ámbito del plan de recuperación, transformación y resiliencia.</t>
  </si>
  <si>
    <t>Resolución 1/2022, de 12 de abril, de la Secretaria General de Fondos Europeos, por la que se establecen instrucciones a fin de clarificar la condición de entidad ejecutora.</t>
  </si>
  <si>
    <t>5. Complete y remita la evaluación en caso de estar habilitado por la Herramienta de reporte del PRTR de subproyectos (HRS), puede acceder mediante el enlace</t>
  </si>
  <si>
    <t xml:space="preserve">● Si la actuación, subproyecto o subproyecto anidado establece o sobrevenidamente se detecta que va a generar emisiones significativas de gases de efecto invernadero y que con ello no contribuye positivamente a la mitigación del cambio climático , y/o puede producir un impacto negativo en el medioambiente debe informarse a la Entidad Ejecutora y/o Decisora. En dicho caso necesariamente deberán establecerse controles que mitiguen dicho riesgo.
● Tener en cuenta las condiciones especificas de acuerdo a la Inversión o Reforma en la cual nos encontremos dentro del Componente 15 ó 25.
</t>
  </si>
  <si>
    <t>● Si la actuación, subproyecto y/o subproyecto anidado no prevé y/o sobrevenidamente detecta un aumento de los impactos adversos de las condiciones climáticas actuales o futuras, sobre su ámbito, personas o bienes deberá establecer necesariamente controles mitigantes, y un plan de acción que revierta dichos posibles impactos adversos.
● Tener en cuenta las condiciones especificas de acuerdo a la Inversión o Reforma en la cual nos encontremos dentro del Componente 15 ó 25.</t>
  </si>
  <si>
    <t xml:space="preserve">● Si la actuación, subproyecto y/o subproyecto anidado no prevé y/o sobrevenidamente detecta que tiene un impacto negativo en el buen estado ambiental de las aguas marinas o las masas de agua terreste superficiales y subterráneas, deberá contar con una plan medioambiental que evite dicho impacto negativo y/o en caso de siniestro mitigue el daño producido.
● Tener en cuenta las condiciones especificas de acuerdo a la Inversión o Reforma en la cual nos encontremos dentro del Componente 15 ó 25.. </t>
  </si>
  <si>
    <t>● Tener en cuenta las condiciones especificas de acuerdo a la Inversión o Reforma en la cual nos encontremos dentro del Componente 15 ó 25.</t>
  </si>
  <si>
    <t>● Si la actuación, subproyecto y/o subproyecto anidado no prevé y/o sobrevenidamente detecta que generará un aumento significativo en las emisiones contaminantes del aire, deberá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t>
  </si>
  <si>
    <t>● Si la actuación, subproyecto y/o subproyecto anidado no prevé y/o sobrevenidamente detecta que la actuación y/o subproyecto o subproyecto anidado va ser significativamente perjudicial para el buen estado y resiliencia de los ecosistemas, ó perjudicial para el estado de conservación de los habitats y especiae declarados de interés de la Unión,  deberá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El/Los beneficiario/s deberá/n demostrar en caso de perjuicio, que el mismo no es significativo, asi como que han realizado sus mayores esfuerzos para evitar cualquier daño medioambiental.</t>
  </si>
  <si>
    <t>● Si la actuación, subproyecto y/o subproyecto anidado no prevé y/o sobrevenidamente detecta que la actuación y/o subproyecto o subproyecto anidado va a llevarse a cabo en lugares o áreas protegidas y sensibles de la red Natura 2000 o lugares declarados patrimonio de la humanidad de la UNESCO o clave para la biodiversidad, deberá seguir las pautas de la "Documento de Orientación
Infraestructura de transporte de energía y legislación de la UE sobre protección de la naturaleza" ,  y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El/Los beneficiario/s deberá/n demostrar en caso de perjuicio, que el mismo no es significativo, asi como que han realizado sus mayores esfuerzos para evitar cualquier daño medioambiental.</t>
  </si>
  <si>
    <t>● Si la actuación, subproyecto o subproyecto anidado establece o sobrevenidamente se detecta que va a generar emisiones significativas de gases de efecto invernadero y que con ello no contribuye positivamente a la mitigación del cambio climático , y/o puede producir un impacto negativo en el medioambiente debe informarse a la Entidad Ejecutora y/o Decisora. En dicho caso necesariamente deberán establecerse controles que mitiguen dicho riesgo.
● Tener en cuenta las condiciones especificas de acuerdo a la Inversión o Reforma en la cual nos encontremos dentro del Componente 15 ó 25.</t>
  </si>
  <si>
    <t xml:space="preserve">● Si la actuación, subproyecto y/o subproyecto anidado no prevé y/o sobrevenidamente detecta un aumento de los impactos adversos de las condiciones climáticas actuales o futuras, sobre su ámbito, personas o bienes deberá establecer necesariamente controles mitigantes, y un plan de acción que revierta dichos posibles impactos adversos.
● Tener en cuenta las condiciones especificas de acuerdo a la Inversión o Reforma en la cual nos encontremos dentro del Componente 15 ó 25. </t>
  </si>
  <si>
    <t xml:space="preserve">● Si la actuación, subproyecto y/o subproyecto anidado no prevé y/o sobrevenidamente detecta que tiene un impacto negativo en el buen estado ambiental de las aguas marinas o las masas de agua terreste superficiales y subterráneas, deberá contar con una plan medioambiental que evite dicho impacto negativo y/o en caso de siniestro mitigue el daño producido.
● Tener en cuenta las condiciones especificas de acuerdo a la Inversión o Reforma en la cual nos encontremos dentro del Componente 15 ó 25. </t>
  </si>
  <si>
    <t>● Si la actuación, subproyecto y/o subproyecto anidado no prevé y/o sobrevenidamente detecta que la actuación y/o subproyecto o subproyecto anidado va ser significativamente perjudicial para el buen estado y resiliencia de los ecosistemas, ó perjudicial para el estado de conservación de los habitats y especiae declarados de interés de la Unión,  deberá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El/Los beneficiario/s deberá/n demostrar en caso de perjuicio, que el mismo no es significativo, asi como que han realizado sus mayores esfuerzos para evitar cualquier daño medioambiental.</t>
  </si>
  <si>
    <t xml:space="preserve">● Si la actuación, subproyecto y/o subproyecto anidado no prevé y/o sobrevenidamente detecta que la actuación y/o subproyecto o subproyecto anidado va a llevarse a cabo en lugares o áreas protegidas y sensibles de la red Natura 2000 o lugares declarados patrimonio de la humanidad de la UNESCO o clave para la biodiversidad, deberá seguir las pautas de la "Documento de Orientación
Infraestructura de transporte de energía y legislación de la UE sobre protección de la naturaleza" ,  y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t>
  </si>
  <si>
    <t xml:space="preserve">● Si la actuación, subproyecto o subproyecto anidado establece o sobrevenidamente se detecta que va a generar emisiones significativas de gases de efecto invernadero y que con ello no contribuye positivamente a la mitigación del cambio climático , y/o puede producir un impacto negativo en el medioambiente debe informarse a la Entidad Ejecutora y/o Decisora. En dicho caso necesariamente deberán establecerse controles que mitiguen dicho riesgo.
● Tener en cuenta las condiciones especificas de acuerdo a la Inversión o Reforma en la cual nos encontremos dentro del Componente 15 ó 25. </t>
  </si>
  <si>
    <t>● Si la actuación, subproyecto y/o subproyecto anidado no prevé y/o sobrevenidamente detecta que tiene un impacto negativo en el buen estado ambiental de las aguas marinas o las masas de agua terreste superficiales y subterráneas, deberá contar con una plan medioambiental que evite dicho impacto negativo y/o en caso de siniestro mitigue el daño producido.
● Tener en cuenta las condiciones especificas de acuerdo a la Inversión o Reforma en la cual nos encontremos dentro del Componente 15 ó 25.</t>
  </si>
  <si>
    <t>● Tener en cuenta las condiciones especificas de acuerdo a la Inversión en la cual nos encontremos. 
● Tener en cuenta las condiciones especificas de acuerdo a la Inversión o Reforma en la cual nos encontremos dentro del Componente 15 ó 25.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 / UE.
- Existe un plan de gestión de residuos que garantiza el máximo reciclaje, al final de su vida útil, de los equipos eléctricos y electrónicos.</t>
  </si>
  <si>
    <t>● Si la actuación, subproyecto y/o subproyecto anidado no prevé y/o sobrevenidamente detecta que generará un aumento significativo en las emisiones contaminantes del aire, deberá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Se adoptarán medidas para reducir el ruido, el polvo y las emisiones contaminantes durante la fase de obra y se ejecutarán las actuaciones asociadas a esta medida siempre cumpliendo la normativa de aplicación vigente en cuanto a la posible contaminación de suelos y agua.</t>
  </si>
  <si>
    <t>● Si la actuación, subproyecto y/o subproyecto anidado no prevé y/o sobrevenidamente detecta que la actuación y/o subproyecto o subproyecto anidado va ser significativamente perjudicial para el buen estado y resiliencia de los ecosistemas, ó perjudicial para el estado de conservación de los habitats y especiae declarados de interés de la Unión,  deberá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
● El/Los beneficiario/s deberá/n demostrar en caso de perjuicio, que el mismo no es significativo, asi como que han realizado sus mayores esfuerzos para evitar cualquier daño medioambiental.</t>
  </si>
  <si>
    <t>● Si la actuación, subproyecto y/o subproyecto anidado no prevé y/o sobrevenidamente detecta que la actuación y/o subproyecto o subproyecto anidado va a llevarse a cabo en lugares o áreas protegidas y sensibles de la red Natura 2000 o lugares declarados patrimonio de la humanidad de la UNESCO o clave para la biodiversidad, deberá seguir las pautas de la "Documento de Orientación
Infraestructura de transporte de energía y legislación de la UE sobre protección de la naturaleza" ,  y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
● El/Los beneficiario/s deberá/n demostrar en caso de perjuicio, que el mismo no es significativo, asi como que han realizado sus mayores esfuerzos para evitar cualquier daño medioambiental.</t>
  </si>
  <si>
    <t xml:space="preserve">● Si la actuación, subproyecto o subproyecto anidado establece o sobrevenidamente se detecta que va a generar emisiones significativas de gases de efecto invernadero y que con ello no contribuye positivamente a la mitigación del cambio climático , y/o puede producir un impacto negativo en el medioambiente debe informarse a la Entidad Ejecutora y/o Decisora. En dicho caso necesariamente deberán establecerse controles que mitiguen dicho riesgo.
● Tener en cuenta las condiciones especificas de acuerdo a la Inversión o Reforma en la cual nos encontremos dentro del Componente 15 ó 25. 
● Los fabricantes de los equipos y componentes utilizados, el operador de la red y/o el proveedor de los servicios de red se han adherido al Código de conducta europeo sobre consumo energético de equipos de banda ancha1.
- O el/los beneficiario/s debe/n demostar que realiza los mayores esfuerzos para implementar prácticas relevantes sobre eficiencia energética en los equipos e instalaciones
</t>
  </si>
  <si>
    <t>● Si la actuación, subproyecto y/o subproyecto anidado no prevé y/o sobrevenidamente detecta un aumento de los impactos adversos de las condiciones climáticas actuales o futuras, sobre su ámbito, personas o bienes deberá establecer necesariamente controles mitigantes, y un plan de acción que revierta dichos posibles impactos adversos.
● Tener en cuenta las condiciones especificas de acuerdo a la Inversión o Reforma en la cual nos encontremos dentro del Componente 15 ó 25.
●  En el momento del diseño y la construcción de las instalaciones de infraestructuras de despliegue de banda ancha ultrarrápida, el beneficiario incorporará las soluciones de adaptación que reduzcan el riesgo climático de ola de calor y las aplicará antes del inicio de las operaciones.</t>
  </si>
  <si>
    <t>● Si la actuación, subproyecto y/o subproyecto anidado no prevé y/o sobrevenidamente detecta que tiene un impacto negativo en el buen estado ambiental de las aguas marinas o las masas de agua terreste superficiales y subterráneas, deberá contar con una plan medioambiental que evite dicho impacto negativo y/o en caso de siniestro mitigue el daño producido.
● Tener en cuenta las condiciones especificas de acuerdo a la Inversión o Reforma en la cual nos encontremos dentro del Componente 15 ó 25.
● En el proyecto no se incluirán actuaciones de infraestructuras que puedan alterar la hidrología.</t>
  </si>
  <si>
    <t>● Tener en cuenta las condiciones especificas de acuerdo a la Inversión o Reforma en la cual nos encontremos dentro del Componente 15 ó 25. 
● Los equipos no contendrán las sustancias restringidas enumeradas en el anexo II de la Directiva 2011/65 / UE, excepto cuando los valores de concentración en peso en materiales homogéneos no superen los enumerados en dicho anexo.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 / UE.
- Existe un plan de gestión de residuos que garantiza el máximo reciclaje, al final de su vida útil, de los equipos eléctricos y electrónicos.</t>
  </si>
  <si>
    <t>● Si la actuación, subproyecto y/o subproyecto anidado no prevé y/o sobrevenidamente detecta que la actuación y/o subproyecto o subproyecto anidado va ser significativamente perjudicial para el buen estado y resiliencia de los ecosistemas, ó perjudicial para el estado de conservación de los habitats y especiae declarados de interés de la Unión,  deberá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
● El/Los beneficiario/s deberá/n demostrar en caso de perjuicio, que el mismo no es significativo, asi como que han realizado sus mayores esfuerzos para evitar cualquier daño medioambiental.</t>
  </si>
  <si>
    <t>● Si la actuación, subproyecto y/o subproyecto anidado no prevé y/o sobrevenidamente detecta que la actuación y/o subproyecto o subproyecto anidado va a llevarse a cabo en lugares o áreas protegidas y sensibles de la red Natura 2000 o lugares declarados patrimonio de la humanidad de la UNESCO o clave para la biodiversidad, deberá seguir las pautas de la "Documento de Orientación
Infraestructura de transporte de energía y legislación de la UE sobre protección de la naturaleza" ,  y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
● El/Los beneficiario/s deberá/n demostrar en caso de perjuicio, que el mismo no es significativo, asi como que han realizado sus mayores esfuerzos para evitar cualquier daño medioambiental.</t>
  </si>
  <si>
    <t xml:space="preserve">● Si la actuación, subproyecto o subproyecto anidado establece o sobrevenidamente se detecta que va a generar emisiones significativas de gases de efecto invernadero y que con ello no contribuye positivamente a la mitigación del cambio climático , y/o puede producir un impacto negativo en el medioambiente debe informarse a la Entidad Ejecutora y/o Decisora. En dicho caso necesariamente deberán establecerse controles que mitiguen dicho riesgo.
● Tener en cuenta las condiciones especificas de acuerdo a la Inversión o Reforma en la cual nos encontremos dentro del Componente 15 ó 25. 
●  Los fabricantes de los equipos y componentes utilizados, el operador de la red y/o el proveedor de los servicios de red se han adherido al Código de conducta europeo sobre consumo energético de equipos de banda ancha1.
- O el/los beneficiario/s debe/n demostar que realiza los mayores esfuerzos para implementar prácticas relevantes sobre eficiencia energética en los equipos e instalaciones
</t>
  </si>
  <si>
    <t>● Si la actuación, subproyecto y/o subproyecto anidado no prevé y/o sobrevenidamente detecta un aumento de los impactos adversos de las condiciones climáticas actuales o futuras, sobre su ámbito, personas o bienes deberá establecer necesariamente controles mitigantes, y un plan de acción que revierta dichos posibles impactos adversos.
● Tener en cuenta las condiciones especificas de acuerdo a la Inversión o Reforma en la cual nos encontremos dentro del Componente 15 ó 25. 
●  En el momento del diseño y la construcción de las instalaciones de infraestructuras de despliegue de banda ancha ultrarrápida, el beneficiario incorporará las soluciones de adaptación que reduzcan el riesgo climático de ola de calor y las aplicará antes del inicio de las operaciones.</t>
  </si>
  <si>
    <t>● Si la actuación, subproyecto y/o subproyecto anidado no prevé y/o sobrevenidamente detecta que tiene un impacto negativo en el buen estado ambiental de las aguas marinas o las masas de agua terreste superficiales y subterráneas, deberá contar con una plan medioambiental que evite dicho impacto negativo y/o en caso de siniestro mitigue el daño producido.
● Tener en cuenta las condiciones especificas de acuerdo a la Inversión o Reforma en la cual nos encontremos dentro del Componente 15 ó 25. 
 En el proyecto no se incluirán actuaciones de infraestructuras que puedan alterar la hidrología.</t>
  </si>
  <si>
    <t xml:space="preserve">● Si la actuación, subproyecto y/o subproyecto anidado no prevé y/o sobrevenidamente detecta que la actuación y/o subproyecto o subproyecto anidado va a llevarse a cabo en lugares o áreas protegidas y sensibles de la red Natura 2000 o lugares declarados patrimonio de la humanidad de la UNESCO o clave para la biodiversidad, deberá seguir las pautas de la "Documento de Orientación
Infraestructura de transporte de energía y legislación de la UE sobre protección de la naturaleza" ,  y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t>
  </si>
  <si>
    <t xml:space="preserve">● Tener en cuenta las condiciones especificas de acuerdo a la Inversión o Reforma en la cual nos encontremos dentro del Componente 15 ó 25. </t>
  </si>
  <si>
    <t>● Si la actuación, subproyecto y/o subproyecto anidado no prevé y/o sobrevenidamente detecta que generará un aumento significativo en las emisiones contaminantes del aire, deberá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Se adoptarán medidas para reducir el ruido, el polvo y las emisiones contaminantes durante la fase de obra y se ejecutarán las actuaciones asociadas a esta medida siempre cumpliendo la normativa de aplicación vigente en cuanto a la posible contaminación de suelos y agua.</t>
  </si>
  <si>
    <t>● Si la actuación, subproyecto y/o subproyecto anidado no prevé y/o sobrevenidamente detecta que generará un aumento significativo en las emisiones contaminantes del aire, deberá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Se adoptarán medidas para reducir el ruido, el polvo y las emisiones contaminantes durante la fase de obra y se ejecutarán las actuaciones asociadas a esta medida siempre cumpliendo la normativa de aplicación vigente en cuanto a la posible contaminación de suelos y agua.</t>
  </si>
  <si>
    <t xml:space="preserve"> Herramienta de Reporte de Subproyectos (HRS) </t>
  </si>
  <si>
    <t>El cuestionario y la evaluación de los indicadores de riesgos deberá ser firmado y remitido a SETELECO cargándolo en la :</t>
  </si>
  <si>
    <t>SÍ/No/
No Aplica</t>
  </si>
  <si>
    <t>Para ello debe utilizar las pestañas Métodos_Gestión_Entid_Pública e Indicador_Riesgo_Ent.Pública y rellenar en esta última ambas secciones.</t>
  </si>
  <si>
    <t xml:space="preserve">¿Ha implantado el principio "Do no significant harm" (DNSH), conforme a lo previsto en el anexo al Council Implementing Decision (CID) por el que se aprueba el PRTR español?
</t>
  </si>
  <si>
    <r>
      <rPr>
        <b/>
        <sz val="8"/>
        <color theme="9" tint="-0.249977111117893"/>
        <rFont val="Calibri"/>
        <family val="2"/>
        <scheme val="minor"/>
      </rPr>
      <t xml:space="preserve">Anexo III: Condiciones específicas para la ejecución de la inversión C15.I5 del Real Decreto 959/2022: </t>
    </r>
    <r>
      <rPr>
        <sz val="8"/>
        <color theme="9" tint="-0.249977111117893"/>
        <rFont val="Calibri"/>
        <family val="2"/>
        <scheme val="minor"/>
      </rPr>
      <t xml:space="preserve">
En aquellas actuaciones relativas a equipamiento e instalaciones e infraestructuras de IT, los beneficiarios garantizarán que no se perjudique a ninguno de los seis objetivos medioambientales definidos en dicho reglamento y se comprometerán a que: 
     1.º Los</t>
    </r>
    <r>
      <rPr>
        <b/>
        <sz val="8"/>
        <color theme="9" tint="-0.249977111117893"/>
        <rFont val="Calibri"/>
        <family val="2"/>
        <scheme val="minor"/>
      </rPr>
      <t xml:space="preserve"> equipos que se utilicen</t>
    </r>
    <r>
      <rPr>
        <sz val="8"/>
        <color theme="9" tint="-0.249977111117893"/>
        <rFont val="Calibri"/>
        <family val="2"/>
        <scheme val="minor"/>
      </rPr>
      <t xml:space="preserve"> cumplirán con los requisitos relacionados con el consumo energético establecidos de acuerdo con la</t>
    </r>
    <r>
      <rPr>
        <b/>
        <sz val="8"/>
        <color theme="9" tint="-0.249977111117893"/>
        <rFont val="Calibri"/>
        <family val="2"/>
        <scheme val="minor"/>
      </rPr>
      <t xml:space="preserve"> Directiva 2009/125/EC</t>
    </r>
    <r>
      <rPr>
        <sz val="8"/>
        <color theme="9" tint="-0.249977111117893"/>
        <rFont val="Calibri"/>
        <family val="2"/>
        <scheme val="minor"/>
      </rPr>
      <t xml:space="preserve"> para servidores y almacenamiento de datos, o computadoras y servidores de computadoras o pantallas electrónicas. Para la instalación de las infraestructuras IT, se seguirá el Código de conducta europeo sobre eficiencia energética de centros de datos.
     2.º Se realizará una </t>
    </r>
    <r>
      <rPr>
        <b/>
        <sz val="8"/>
        <color theme="9" tint="-0.249977111117893"/>
        <rFont val="Calibri"/>
        <family val="2"/>
        <scheme val="minor"/>
      </rPr>
      <t xml:space="preserve">evaluación del riesgo climático y la vulnerabilidad de las instalaciones de infraestructuras IT </t>
    </r>
    <r>
      <rPr>
        <sz val="8"/>
        <color theme="9" tint="-0.249977111117893"/>
        <rFont val="Calibri"/>
        <family val="2"/>
        <scheme val="minor"/>
      </rPr>
      <t>y en su caso, se establecerán las soluciones de adaptación adecuadas para cada caso.
     3.º Los</t>
    </r>
    <r>
      <rPr>
        <b/>
        <sz val="8"/>
        <color theme="9" tint="-0.249977111117893"/>
        <rFont val="Calibri"/>
        <family val="2"/>
        <scheme val="minor"/>
      </rPr>
      <t xml:space="preserve"> riesgos de degradación ambient</t>
    </r>
    <r>
      <rPr>
        <sz val="8"/>
        <color theme="9" tint="-0.249977111117893"/>
        <rFont val="Calibri"/>
        <family val="2"/>
        <scheme val="minor"/>
      </rPr>
      <t>al relacionados con la conservación de la calidad del agua y la prevención del estrés hídrico se identificarán y abordarán con el objetivo de lograr un buen estado del agua y potencial ecológico,y  se realizará un plan de gestión del uso y la protección del agua para la masa/s o de agua potencialmente afectadas, en consulta con las partes interesadas pertinentes. Se incluirá como requisito de implementación de las actuaciones incluidas en esta medida no se van a realizar infraestructuras que puedan alterar la hidrología.
     4.º Los</t>
    </r>
    <r>
      <rPr>
        <b/>
        <sz val="8"/>
        <color theme="9" tint="-0.249977111117893"/>
        <rFont val="Calibri"/>
        <family val="2"/>
        <scheme val="minor"/>
      </rPr>
      <t xml:space="preserve"> equipos utilizados </t>
    </r>
    <r>
      <rPr>
        <sz val="8"/>
        <color theme="9" tint="-0.249977111117893"/>
        <rFont val="Calibri"/>
        <family val="2"/>
        <scheme val="minor"/>
      </rPr>
      <t xml:space="preserve">cumplirán con los requisitos de eficiencia de materiales de la Directiva 2009/125/EC . Los equipos no contendrán las sustancias restringidas . Al final de su vida útil, el equipo se someterá a una preparación para operaciones de reutilización,recuperación o reciclaje, o un tratamiento adecuado, incluida la eliminación de todos los fluidos y un tratamiento selectivo de acuerdo con el Anexo VII de la Directiva 2012/19/UE.
</t>
    </r>
    <r>
      <rPr>
        <b/>
        <sz val="8"/>
        <color theme="9" tint="-0.249977111117893"/>
        <rFont val="Calibri"/>
        <family val="2"/>
        <scheme val="minor"/>
      </rPr>
      <t xml:space="preserve">Al menos el 70 % (en peso) de los residuos de construcción y demolición no peligrosos </t>
    </r>
    <r>
      <rPr>
        <sz val="8"/>
        <color theme="9" tint="-0.249977111117893"/>
        <rFont val="Calibri"/>
        <family val="2"/>
        <scheme val="minor"/>
      </rPr>
      <t xml:space="preserve">generados en las actuaciones previstas, </t>
    </r>
    <r>
      <rPr>
        <b/>
        <sz val="8"/>
        <color theme="9" tint="-0.249977111117893"/>
        <rFont val="Calibri"/>
        <family val="2"/>
        <scheme val="minor"/>
      </rPr>
      <t>serán preparados para su reutilización, reciclaje y recuperación de otros materiales, incluidas las operaciones de relleno utilizando residuos para sustituir otros materiales</t>
    </r>
    <r>
      <rPr>
        <sz val="8"/>
        <color theme="9" tint="-0.249977111117893"/>
        <rFont val="Calibri"/>
        <family val="2"/>
        <scheme val="minor"/>
      </rPr>
      <t xml:space="preserve">, de acuerdo con la jerarquía de residuos y el Protocolo de gestión de residuos de construcción y demolición. Los agentes encargados de la construcción de las infraestructuras IT, limitarán la generación de residuos de conformidad con el Protocolo de gestión de residuos de construcción y demolición de la UE , teniendo en cuenta las mejores técnicas disponibles, utilizando la demolición selectiva. Los diseños de los edificios y las técnicas de construcción apoyarán la circularidad en lo referido a la norma ISO 20887 para evaluar la capacidad de desmontaje o adaptabilidad de los edificios.
      5.º Se asegurará que las instalaciones de infraestructuras IT no afectarán negativamente a las buenas condiciones y la resiliencia de los ecosistemas, tampoco al estado de conservación de los hábitats y las especies, en particular los espacios de interés de la Unión. Por ello </t>
    </r>
    <r>
      <rPr>
        <b/>
        <sz val="8"/>
        <color theme="9" tint="-0.249977111117893"/>
        <rFont val="Calibri"/>
        <family val="2"/>
        <scheme val="minor"/>
      </rPr>
      <t>cuando sea preceptivo</t>
    </r>
    <r>
      <rPr>
        <sz val="8"/>
        <color theme="9" tint="-0.249977111117893"/>
        <rFont val="Calibri"/>
        <family val="2"/>
        <scheme val="minor"/>
      </rPr>
      <t xml:space="preserve">, se realizará la </t>
    </r>
    <r>
      <rPr>
        <b/>
        <sz val="8"/>
        <color theme="9" tint="-0.249977111117893"/>
        <rFont val="Calibri"/>
        <family val="2"/>
        <scheme val="minor"/>
      </rPr>
      <t>Evaluación de Impacto medioambiental</t>
    </r>
    <r>
      <rPr>
        <sz val="8"/>
        <color theme="9" tint="-0.249977111117893"/>
        <rFont val="Calibri"/>
        <family val="2"/>
        <scheme val="minor"/>
      </rPr>
      <t>, de acuerdo con lo establecido en la Directiva 2011/92/EU.</t>
    </r>
  </si>
  <si>
    <t>Directiva 2009/125/EC del Parlamento Europeo y del Consejo, de 21 de octubre de 2009, para servidores y almacenamiento de datos, o computadoras y servidores de computadoras o pantallas 
electrónicas.</t>
  </si>
  <si>
    <t>Reglamento (UE) 2019/424 de la Comisión, de 15 de marzo de 2019, por el que se establecen requisitos de diseño ecológico para servidores y productos de almacenamiento de datos de conformidad con la Directiva 2009/125/CE del Parlamento Europeo y del Consejo, y por el que se modifica el Reglamento (UE) nº 617/2013 de la Comisión.</t>
  </si>
  <si>
    <t xml:space="preserve"> Decisión 2000/532/CE de la Comisión, de 3 de mayo de 2000.</t>
  </si>
  <si>
    <t>UNICO I+D - 6G 2023 - Subprograma de infraestructuras de investigación y equipamiento científico-técnico</t>
  </si>
  <si>
    <t>C15.I06.P01.20</t>
  </si>
  <si>
    <t>UNICO I+D - 6G 2022-Subprograma de infraestructuras de investigación y equipamiento científico-técnico</t>
  </si>
  <si>
    <t>Equipo de Evaluación</t>
  </si>
  <si>
    <t>Nombre:</t>
  </si>
  <si>
    <t>DNI:</t>
  </si>
  <si>
    <t>Cargo:</t>
  </si>
  <si>
    <t>En nombre propio/en condición de representante de la entidad, con poder suficiente, en relación con la/s referidas actuación/es del PRTR, DECLARA:</t>
  </si>
  <si>
    <t>Que la información facilitada en la presente evaluación de riesgos es veraz.</t>
  </si>
  <si>
    <t>Haber implementado dentro del plazo de ejecución de las actuaciones, aquellos controles y medidas mitigadoras que expresamente el equipo de evaluación ha consignado en la presente evaluación de riesgos.</t>
  </si>
  <si>
    <t>Firma</t>
  </si>
  <si>
    <t>C.12</t>
  </si>
  <si>
    <t>Descripción del control estándar</t>
  </si>
  <si>
    <t xml:space="preserve"> CONTROLES ESTÁNDARES</t>
  </si>
  <si>
    <t>¿Se ha implementado este control estándar?</t>
  </si>
  <si>
    <t>PLAN DE ACCIÓN</t>
  </si>
  <si>
    <t>Control alternativo</t>
  </si>
  <si>
    <t>Fecha de implementación</t>
  </si>
  <si>
    <t>Efecto combinado de los controles alternativos sobre el IMPACTO del riesgo NETO</t>
  </si>
  <si>
    <t>Efecto combinado de los controles alternativos sobre la PROBABILIDAD del riesgo NETO</t>
  </si>
  <si>
    <t>2. Si se procede a evaluar alguna de estos programas: UNICO Demanda CCAA -  Servicios Públicos,UNICO Demanda CCAA - Industrias y Empresas (polígonos) ,UNICO Demanda CCAA - Bono Social,UNICO Demanda CCAA - Edificios, UNICO I+D - 6G 2021,UNICO I+D - 6G 2022, UNICO I+D - 6G 2023, UNICO Sectorial 5G: Emergencias, UNICO I+D Cloud: centros de I+D,  eleccione la misma en " Actuación a evaluar", en caso contrario seleccione "Otras".</t>
  </si>
  <si>
    <t>1.- INTRODUCCIÓN</t>
  </si>
  <si>
    <t>2.- DEFINICIONES</t>
  </si>
  <si>
    <t>3.- INSTRUCCIONES PARA CUMPLIMENTAR LA MATRIZ</t>
  </si>
  <si>
    <t>4.- RESULTADOS</t>
  </si>
  <si>
    <t>5.- CONCLUSIÓN.</t>
  </si>
  <si>
    <t>6.- FUENTES</t>
  </si>
  <si>
    <t>7.- ENLACES DE INTERÉS</t>
  </si>
  <si>
    <r>
      <t xml:space="preserve">Mediante la presente matriz se va a </t>
    </r>
    <r>
      <rPr>
        <b/>
        <sz val="11"/>
        <color theme="1"/>
        <rFont val="Calibri"/>
        <family val="2"/>
        <scheme val="minor"/>
      </rPr>
      <t xml:space="preserve">evaluar </t>
    </r>
    <r>
      <rPr>
        <sz val="11"/>
        <color theme="1"/>
        <rFont val="Calibri"/>
        <family val="2"/>
        <scheme val="minor"/>
      </rPr>
      <t xml:space="preserve">el </t>
    </r>
    <r>
      <rPr>
        <b/>
        <u/>
        <sz val="11"/>
        <color theme="1"/>
        <rFont val="Calibri"/>
        <family val="2"/>
        <scheme val="minor"/>
      </rPr>
      <t>riesgo de incumplimiento de No hacer daño significativo al Medio Ambiente (DNSH)</t>
    </r>
    <r>
      <rPr>
        <sz val="11"/>
        <color theme="1"/>
        <rFont val="Calibri"/>
        <family val="2"/>
        <scheme val="minor"/>
      </rPr>
      <t xml:space="preserve"> establecidos para el Plan de Recuperación,</t>
    </r>
  </si>
  <si>
    <t xml:space="preserve">3. Dentro de cada método de gestión se ofrecen de manera predefinida un conjunto de indicadores de riesgo y controles estándares. Tanto los indicadores como sus controles no pueden modificarse, pero el equipo de evaluación de la entidad pública puede añadir los controles indicadores de riesgo con sus respectivos controles que estime necesarios. 	
</t>
  </si>
  <si>
    <r>
      <t xml:space="preserve">1. Por </t>
    </r>
    <r>
      <rPr>
        <b/>
        <sz val="11"/>
        <rFont val="Calibri"/>
        <family val="2"/>
        <scheme val="minor"/>
      </rPr>
      <t xml:space="preserve">método de gestión para </t>
    </r>
    <r>
      <rPr>
        <b/>
        <u/>
        <sz val="11"/>
        <rFont val="Calibri"/>
        <family val="2"/>
        <scheme val="minor"/>
      </rPr>
      <t>entidades pública</t>
    </r>
    <r>
      <rPr>
        <b/>
        <sz val="11"/>
        <rFont val="Calibri"/>
        <family val="2"/>
        <scheme val="minor"/>
      </rPr>
      <t>s</t>
    </r>
    <r>
      <rPr>
        <sz val="11"/>
        <rFont val="Calibri"/>
        <family val="2"/>
        <scheme val="minor"/>
      </rPr>
      <t>(EPU): 1. Subvenciones (S); 2. Contratación (C); 3. Convenios (CV);  4. Medios propios (MP),5. Otros Proced Adm (OP) ; 6.(CD) Concesion demanial.</t>
    </r>
  </si>
  <si>
    <r>
      <t xml:space="preserve">Las </t>
    </r>
    <r>
      <rPr>
        <b/>
        <sz val="11"/>
        <rFont val="Calibri"/>
        <family val="2"/>
        <scheme val="minor"/>
      </rPr>
      <t>entidades públicas</t>
    </r>
    <r>
      <rPr>
        <sz val="11"/>
        <rFont val="Calibri"/>
        <family val="2"/>
        <scheme val="minor"/>
      </rPr>
      <t xml:space="preserve"> deberán rellenar las pestañas correspondientes a a “Resultados”, "Métodos_Gestión_Ent_Publica" e "Indicador_Riesgo_Ent_Publica".</t>
    </r>
  </si>
  <si>
    <r>
      <t xml:space="preserve">Para cada uno de los métodos de gestión se presenta una </t>
    </r>
    <r>
      <rPr>
        <b/>
        <sz val="11"/>
        <color theme="1"/>
        <rFont val="Calibri"/>
        <family val="2"/>
        <scheme val="minor"/>
      </rPr>
      <t>resumen en la pestaña  "Métodos_Gestión_Ent_Publica".</t>
    </r>
  </si>
  <si>
    <t>● Codificación de la referencia secuencial del riesgo con su método de gestión correspondiente a dicho riesgo.
● Denominación  y descripción del riesgo
● Su método de gestión,  
● 4 preguntas (que deben responderse) relativas a las características del riesgo y quiénes son los afectados por dicho riesgo.</t>
  </si>
  <si>
    <r>
      <t xml:space="preserve">Si es necesario realizar la evaluación correspondiente en relación a más de un método de gestion podrá utilizar los códigos S.R.10, C.R12, CV.R9, MP.R11, OP.R8, CD.RX y N.RX, y crear </t>
    </r>
    <r>
      <rPr>
        <b/>
        <u/>
        <sz val="11"/>
        <rFont val="Calibri"/>
        <family val="2"/>
        <scheme val="minor"/>
      </rPr>
      <t xml:space="preserve">a partir de las anteriores referencias, </t>
    </r>
    <r>
      <rPr>
        <u/>
        <sz val="11"/>
        <rFont val="Calibri"/>
        <family val="2"/>
        <scheme val="minor"/>
      </rPr>
      <t xml:space="preserve">los indicadores de riesgo que considere necesarios, indicando </t>
    </r>
    <r>
      <rPr>
        <b/>
        <u/>
        <sz val="11"/>
        <rFont val="Calibri"/>
        <family val="2"/>
        <scheme val="minor"/>
      </rPr>
      <t>como mínimo los propuestos en la presente herramienta para su método de gestión.</t>
    </r>
  </si>
  <si>
    <t>Cada riesgo de incumplimiento de  del principio de No hacer daño significativo al Medio Ambiente tiene su listado de  de indicadores de riesgo y de controles estándar propuestos.</t>
  </si>
  <si>
    <t>a) Nivel BAJO-MEDIO. Se aplicará cuando las consecuencias de un incidente supongan un perjuicio limitado sobre las funciones de la organización, sobre sus activos o sobre los individuos afectados. Se considerará otorgar esta categoría (BAJO-MEDIO)  cuando  sea posible causar otros efectos más allá de los retrasos recuperables sin efectos económicos o con efectos de cuantía superior al 5% pero inferiores al 50% del monto asociado a la actuación en estudio.
Se entenderá por perjuicio limitado-medio:
1.º La reducción de forma apreciable de la capacidad de la organización para desarrollar eficazmente sus funciones y competencias, aunque estas sigan desempeñándose. Esta reducción sólo afectará a los tiempos de ejecución pudiendo alargar dichos tiempos más de un 10% pero menos del 50%.
2.º Causar un daño menor, pero apreciable, en los activos de la organización. Los activos podrán verse disminuidos en una cuantía superior al 5% del total de la actuación en estudio, pero inferior al 50%.
3.º El incumplimiento formal de alguna ley o regulación, que tenga carácter de subsanable. Dicho incumplimiento podrá lugar a sanciones leves inferiores al 50% del valor de la actuación.
4.º Causar un perjuicio menor a algún individuo, que pese a resultar molesto, pueda ser reparable con cierto esfuerzo. El perjuicio podrá ser cuantificado en un valor superior al 5% pero inferior al 50% del monto total de la actuación bajo estudio.
5.º Otros de naturaleza análoga.</t>
  </si>
  <si>
    <t>b) Nivel MEDIO. Se aplicará cuando las consecuencias de un incidente supongan un perjuicio grave sobre las funciones de la organización, sobre sus activos o sobre los individuos afectados.
Se entenderá por perjuicio grave:
1.º La reducción significativa de la capacidad de la organización para desarrollar eficazmente sus funciones y competencias, aunque estas sigan desempeñándose. Esta reducción puede impedir por completo algunas funciones o bien sólo podrá afectar a los tiempos de ejecución pudiendo alargar dichos tiempos más del 50%.
2.º Causar un daño significativo en los activos de la organización. El daño podrá ser superior al 50% del valor de la actuación.
3.º El incumplimiento material de alguna ley o regulación, o el incumplimiento formal que no tenga carácter de subsanable.
4.º Causar un perjuicio significativo a algún individuo, de difícil reparación.
5.º Otros de naturaleza análoga.</t>
  </si>
  <si>
    <t>c) Nivel ALTO. Se aplicará cuando las consecuencias de un incidente supongan un perjuicio muy grave sobre las funciones de la organización, sobre sus activos o sobre los individuos afectados.
Se entenderá por perjuicio muy grave:
1.º La anulación efectiva de la capacidad de la organización para desarrollar eficazmente sus funciones y competencias.
2.º Causar un daño muy grave, e incluso irreparable, de los activos de la organización. Puede suponer la pérdida total de algunos activos sin límite de valor.
3.º El incumplimiento grave de alguna ley o regulación. Puede tener responsabilidad civil y/o penal y causar pérdidas económicas sin límite de valor asociado a la actuación en estudio.
4.º Causar un perjuicio grave a algún individuo, de difícil o imposible reparación.
5.º Otros de naturaleza análoga.</t>
  </si>
  <si>
    <t>Controles estándares</t>
  </si>
  <si>
    <t>Controles propuestos (no modificables) para mitigar el riesgo de los indicadores de cada uno de los riesgos.</t>
  </si>
  <si>
    <t xml:space="preserve">Controles alternativos </t>
  </si>
  <si>
    <t xml:space="preserve">Son los controles (alternativos a los controles estándares) que tiene implementados o que implementará la entidad, dentro el plazo de ejecución de las actuaciones el PRTR, para reducir el riesgo neto a unos niveles de riesgo objetivo aceptables.	</t>
  </si>
  <si>
    <t>Incluye los controles alternativos a los controles estándares (definidos anteriormente) para reducir el riesgo neto a unos niveles de riesgo objetivo aceptables.</t>
  </si>
  <si>
    <r>
      <t>Nivel de riesgo de cada uno de los riesgos predefinidos en la herramienta y de los indicadores asociados a ellos, calculado teniendo en cuenta el efecto de los controles alternativos del ‘Plan de acción’ para redu</t>
    </r>
    <r>
      <rPr>
        <sz val="11"/>
        <rFont val="Calibri"/>
        <family val="2"/>
      </rPr>
      <t>cir el riesgo neto.</t>
    </r>
  </si>
  <si>
    <r>
      <t xml:space="preserve">En el caso de que el riesgo neto deba reducirse o si no hay controles o el nivel de confianza es bajo, el equipo evaluador deberá indicar cuál </t>
    </r>
    <r>
      <rPr>
        <sz val="11"/>
        <rFont val="Calibri"/>
        <family val="2"/>
        <scheme val="minor"/>
      </rPr>
      <t>es su Plan de Acción (controles alternativos, persona o unidad responsable y fecha de implementación), de acuerdo con las reglas que se indican en el apar</t>
    </r>
    <r>
      <rPr>
        <sz val="11"/>
        <color theme="1"/>
        <rFont val="Calibri"/>
        <family val="2"/>
        <scheme val="minor"/>
      </rPr>
      <t>tado 'Conclusión'.
Teniendo en cuenta estos controles alternativos (que tiene implementados o que implementará la entidad dentro el plazo de ejecución de las actuaciones el PRTR),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</si>
  <si>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t>1: EVALUACIÓN DE LA EXPOSICIÓN A RIESGOS DE INCUMPLIMIENTO DE DNSH - SUBVENCIONES (S), CONTRATACIÓN (C), CONVENIO (CV), MEDIOS PROPIOS(MP), OTROS PROCEDIMIENTOS (OP), CONCESIÓN DEMANIAL (CD).</t>
  </si>
  <si>
    <t>Número filas
(indicadores riesgo)</t>
  </si>
  <si>
    <t>Contar "SÍ"</t>
  </si>
  <si>
    <t>Contar "No"</t>
  </si>
  <si>
    <t>Contar "Vacío" cet</t>
  </si>
  <si>
    <t>Contar 'Control alternativo'</t>
  </si>
  <si>
    <t>Todos "No"
AND 
'no hay ningún control alternativo'</t>
  </si>
  <si>
    <t>Check</t>
  </si>
  <si>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
</t>
    </r>
    <r>
      <rPr>
        <b/>
        <sz val="11"/>
        <color theme="1"/>
        <rFont val="Calibri"/>
        <family val="2"/>
        <scheme val="minor"/>
      </rPr>
      <t xml:space="preserve">Importante: </t>
    </r>
    <r>
      <rPr>
        <sz val="11"/>
        <color theme="1"/>
        <rFont val="Calibri"/>
        <family val="2"/>
        <scheme val="minor"/>
      </rPr>
      <t xml:space="preserve">
-	Se espera que el equipo de evaluación responda ‘Sí’ o ‘No’ en todas las casillas de la columna ‘¿Se ha implementado este control estándar?’.
-	Para cada indicador de riesgo, el equipo de evaluación siempre puede describir un control alternativo al control estándar.
-	En caso de que se haya respondido que no se ha implementado un control estándar para un determinado indicador de riesgo, se recomienda que la entidad implemente un control alternativo.
-	En caso de dejar en blanco alguna de las casillas de la columna ‘¿Se ha implementado este control estándar?’, el ‘Control de Check Indicadores’ toma el valor ‘Incompleto’; igualmente, toma el valor ‘Incompleto’ si se responde ‘No’ a todas las casillas de la columna ‘¿Se ha implementado este control estándar?’ sin haber descrito ningún control alternativo. En cualquier otro caso, el ‘Control de Check Indicadores’ tomará el valor ‘Aplica’.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r>
  </si>
  <si>
    <t xml:space="preserve">
●  (10) para subvenciones (S.R10)
● (12) para Contratación (C.R12)
● (9) para Convenios (CV.R9)
● (11) para Medios Propios (MP.R11)
● (8) para Otros Procedimientos.(OP.R8)
● (7) para Concesión Demanial.(CD.R7)</t>
  </si>
  <si>
    <t>En dicha pestaña se deberán responder una serie de preguntas.</t>
  </si>
  <si>
    <t xml:space="preserve">● Riesgo Bruto Máximo. 
● Riesgo Neto Máximo. 
● Riesgo Objetivo Máximo. 
● Control de Check indicadores: Este apartado permite controlar si ha completado los indicadores mínimos  necesarios. Puede tomar los valores ‘Incompleto’ o ‘Aplica’.
En el caso de ampliar los riesgos con sus correspondientes indicadores de riesgo y controles, este ‘check’ no servirá como ayuda para la cumplimentación.
		</t>
  </si>
  <si>
    <t>El objetivo de la matriz es que la puntuación del riesgo neto obtenida, tanto para cada riesgo como para cada uno de los indicadores de riesgo asociados a ellos, sirva como referencia a la entidad para prevenir en cada riesgo identificado ciertas irregularidades y, en tal caso, establecer un plan de acción para incrementar el número de controles o su intensidad.
Por lo tanto, en función de la puntuación del riesgo neto obtenida, la entidad deberá incluir controles alternativos (plan de acción), de acuerdo con las siguientes reglas:
- Si el riesgo neto total es bajo (aceptable), en principio, no será necesario incluir controles alternativos (plan de acción) a los ya implementados,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considera adecuado un periodo a medio o corto plazo, en función de la naturaleza de las medidas, debiéndose tratar, en todo caso, de un plazo inferior a un año.
-Si es riesgo neto total es alto (grave),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deberá actuar de manera inmediata, por lo que el plazo límite para la implementación de los controles debe ser lo más reducido posible.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e indicadores de riesgo correspondientes a nuevos riesgos, el check de control de indicadores no servirá de ayuda).
Finalmente, la revisión periódica de la evaluación deberá realizarse en base a las siguientes reglas:
- Si es riesgo neto total obtuvo una puntuación de nivel aceptable se realizará una re-evaluación periódica, en base a lo establecido por la entidad. Aunque la norma general puede ser anualmente, podría realizarse cada dos años si el nivel de los riesgos identificados es muy bajo y durante el año anterior no se informó de casos de incumplimiento del principio DNSH.
- Si el riesgo neto total obtuvo una puntuación de significativo o de grave se realizará una revisión de la evaluación una vez transcurrido el plazo límite establecido para la implementación de los controles alternativos (Plan de acción). En el caso de riesgo neto grave debe ser de forma inmediata, en el plazo más breve posible. 
Asimismo, se deberá proceder inmediatamente a la revisión de las partes pertinentes de la autoevaluación si aparece cualquier infracción relevante, o si se producen cambios significativos en el entorno de la entidad tales como modificaciones normativas, cambios de procedimiento, tecnología, personal, etc...relacionados con el presente principio transversal de no hacer daño significativo al medio ambiente (DNSH).
En todo caso: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</si>
  <si>
    <t>1. Complete el Cuestionario PRTR. Elija el método de gestión: Subvención (S), Contratación (C), Convenio (CV), Medio Propio (MP), Otros Procedimientos (OP), Concesión demanial (CD) que desea cumplimentar.</t>
  </si>
  <si>
    <r>
      <t xml:space="preserve">El cuestionario del PRTR  y la evaluación de indicadores de riesgo deberá ser rellenado por la </t>
    </r>
    <r>
      <rPr>
        <u/>
        <sz val="11"/>
        <color theme="1"/>
        <rFont val="Calibri"/>
        <family val="2"/>
        <scheme val="minor"/>
      </rPr>
      <t xml:space="preserve">entidad ejecutora pública </t>
    </r>
    <r>
      <rPr>
        <sz val="11"/>
        <color theme="1"/>
        <rFont val="Calibri"/>
        <family val="2"/>
        <scheme val="minor"/>
      </rPr>
      <t>. El equipo evaluado deberá indicar:  
       a) Código del subproyecto o actuación de subproyecto . 
       b) Nombre de actuación subproyecto o actuación de subproyecto.</t>
    </r>
  </si>
  <si>
    <t>Este Libro Excel utiliza fórmulas solo compatibles con las siguientes versiones de Office o LibreOffice:</t>
  </si>
  <si>
    <t>- Office 2019 o superiores, incluído Office 365.</t>
  </si>
  <si>
    <t>- LibreOffice 5.2 o superiores.</t>
  </si>
  <si>
    <t>Guía técnica de la Comisión sobre la aplicación del principio de «no causar un perjuicio significativo» en virtud del Reglamento relativo al Mecanismo de Recuperación y Resiliencia (2021/C 58/01)</t>
  </si>
  <si>
    <t>Guía técnica sobre la aplicación del principio de «no causar un perjuicio significativo» en virtud del Reglamento relativo al Mecanismo de Recuperación y Resiliencia (C/2023/111)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</si>
</sst>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7" x14ac:knownFonts="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u/>
      <sz val="11"/>
      <color theme="1"/>
      <name val="Calibri"/>
      <family val="2"/>
      <scheme val="minor"/>
    </font>
    <font>
      <sz val="11"/>
      <name val="Calibri"/>
      <family val="2"/>
      <scheme val="minor"/>
    </font>
    <font>
      <i/>
      <sz val="11"/>
      <color theme="1"/>
      <name val="Calibri"/>
      <family val="2"/>
      <scheme val="minor"/>
    </font>
    <font>
      <b/>
      <i/>
      <sz val="11"/>
      <color theme="4" tint="-0.249977111117893"/>
      <name val="Calibri"/>
      <family val="2"/>
      <scheme val="minor"/>
    </font>
    <font>
      <sz val="11"/>
      <name val="Calibri"/>
      <family val="2"/>
    </font>
    <font>
      <sz val="11"/>
      <color indexed="8"/>
      <name val="Calibri"/>
      <family val="2"/>
    </font>
    <font>
      <sz val="9"/>
      <color theme="1"/>
      <name val="Calibri"/>
      <family val="2"/>
      <scheme val="minor"/>
    </font>
    <font>
      <sz val="10"/>
      <color theme="1"/>
      <name val="Arial"/>
      <family val="2"/>
    </font>
    <font>
      <b/>
      <sz val="9"/>
      <color theme="1"/>
      <name val="Calibri"/>
      <family val="2"/>
      <scheme val="minor"/>
    </font>
    <font>
      <b/>
      <sz val="9"/>
      <name val="Calibri"/>
      <family val="2"/>
      <scheme val="minor"/>
    </font>
    <font>
      <sz val="9"/>
      <color theme="0" tint="-0.499984740745262"/>
      <name val="Calibri"/>
      <family val="2"/>
      <scheme val="minor"/>
    </font>
    <font>
      <sz val="12"/>
      <color theme="0" tint="-0.499984740745262"/>
      <name val="Arial"/>
      <family val="2"/>
    </font>
    <font>
      <b/>
      <sz val="12"/>
      <color theme="1"/>
      <name val="Arial"/>
      <family val="2"/>
    </font>
    <font>
      <sz val="9"/>
      <name val="Calibri"/>
      <family val="2"/>
      <scheme val="minor"/>
    </font>
    <font>
      <i/>
      <sz val="9"/>
      <color theme="1"/>
      <name val="Calibri"/>
      <family val="2"/>
      <scheme val="minor"/>
    </font>
    <font>
      <sz val="9"/>
      <color theme="0"/>
      <name val="Calibri"/>
      <family val="2"/>
      <scheme val="minor"/>
    </font>
    <font>
      <sz val="12"/>
      <color theme="1"/>
      <name val="Arial"/>
      <family val="2"/>
    </font>
    <font>
      <sz val="11"/>
      <color theme="1"/>
      <name val="Calibri"/>
      <family val="2"/>
      <scheme val="minor"/>
    </font>
    <font>
      <vertAlign val="superscript"/>
      <sz val="10"/>
      <color theme="1"/>
      <name val="Calibri"/>
      <family val="2"/>
      <scheme val="minor"/>
    </font>
    <font>
      <u/>
      <sz val="11"/>
      <color theme="10"/>
      <name val="Calibri"/>
      <family val="2"/>
      <scheme val="minor"/>
    </font>
    <font>
      <b/>
      <i/>
      <sz val="11"/>
      <color theme="1"/>
      <name val="Calibri"/>
      <family val="2"/>
      <scheme val="minor"/>
    </font>
    <font>
      <b/>
      <sz val="12"/>
      <color theme="1"/>
      <name val="Calibri"/>
      <family val="2"/>
      <scheme val="minor"/>
    </font>
    <font>
      <b/>
      <sz val="14"/>
      <color rgb="FFFF0000"/>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sz val="5"/>
      <color theme="1"/>
      <name val="Calibri"/>
      <family val="2"/>
      <scheme val="minor"/>
    </font>
    <font>
      <sz val="8"/>
      <name val="Calibri"/>
      <family val="2"/>
      <scheme val="minor"/>
    </font>
    <font>
      <b/>
      <u/>
      <sz val="14"/>
      <color theme="1"/>
      <name val="Calibri"/>
      <family val="2"/>
      <scheme val="minor"/>
    </font>
    <font>
      <sz val="9"/>
      <color rgb="FF44546A"/>
      <name val="Calibri"/>
      <family val="2"/>
      <scheme val="minor"/>
    </font>
    <font>
      <b/>
      <i/>
      <sz val="10"/>
      <color theme="1"/>
      <name val="Calibri"/>
      <family val="2"/>
      <scheme val="minor"/>
    </font>
    <font>
      <sz val="10"/>
      <color theme="1"/>
      <name val="Trebuchet MS"/>
      <family val="2"/>
    </font>
    <font>
      <sz val="14"/>
      <color rgb="FFFF0000"/>
      <name val="Calibri"/>
      <family val="2"/>
      <scheme val="minor"/>
    </font>
    <font>
      <b/>
      <sz val="10"/>
      <color rgb="FF000000"/>
      <name val="Calibri"/>
      <family val="2"/>
      <scheme val="minor"/>
    </font>
    <font>
      <sz val="10"/>
      <color rgb="FF000000"/>
      <name val="Times New Roman"/>
      <family val="1"/>
    </font>
    <font>
      <b/>
      <sz val="11"/>
      <color rgb="FFFFFFFF"/>
      <name val="Calibri"/>
      <family val="2"/>
      <scheme val="minor"/>
    </font>
    <font>
      <b/>
      <sz val="11"/>
      <name val="Calibri"/>
      <family val="2"/>
      <scheme val="minor"/>
    </font>
    <font>
      <u/>
      <sz val="11"/>
      <name val="Calibri"/>
      <family val="2"/>
      <scheme val="minor"/>
    </font>
    <font>
      <u/>
      <sz val="11"/>
      <color theme="1"/>
      <name val="Calibri"/>
      <family val="2"/>
      <scheme val="minor"/>
    </font>
    <font>
      <b/>
      <u/>
      <sz val="11"/>
      <name val="Calibri"/>
      <family val="2"/>
      <scheme val="minor"/>
    </font>
    <font>
      <b/>
      <sz val="8"/>
      <color rgb="FF000000"/>
      <name val="Calibri"/>
      <family val="2"/>
    </font>
    <font>
      <sz val="8"/>
      <color rgb="FF000000"/>
      <name val="Calibri"/>
      <family val="2"/>
    </font>
    <font>
      <sz val="10"/>
      <color rgb="FF00B050"/>
      <name val="Calibri"/>
      <family val="2"/>
      <scheme val="minor"/>
    </font>
    <font>
      <b/>
      <sz val="10"/>
      <color rgb="FF00B050"/>
      <name val="Calibri"/>
      <family val="2"/>
      <scheme val="minor"/>
    </font>
    <font>
      <sz val="11"/>
      <color rgb="FF00B050"/>
      <name val="Calibri"/>
      <family val="2"/>
      <scheme val="minor"/>
    </font>
    <font>
      <b/>
      <sz val="11"/>
      <color rgb="FF00B050"/>
      <name val="Calibri"/>
      <family val="2"/>
      <scheme val="minor"/>
    </font>
    <font>
      <b/>
      <sz val="8"/>
      <color theme="1"/>
      <name val="Calibri"/>
      <family val="2"/>
    </font>
    <font>
      <sz val="8"/>
      <color theme="1"/>
      <name val="Calibri"/>
      <family val="2"/>
      <scheme val="minor"/>
    </font>
    <font>
      <sz val="9"/>
      <color theme="9" tint="-0.249977111117893"/>
      <name val="Calibri"/>
      <family val="2"/>
      <scheme val="minor"/>
    </font>
    <font>
      <b/>
      <sz val="11"/>
      <color theme="9" tint="-0.249977111117893"/>
      <name val="Calibri"/>
      <family val="2"/>
      <scheme val="minor"/>
    </font>
    <font>
      <i/>
      <sz val="9"/>
      <color theme="9" tint="-0.249977111117893"/>
      <name val="Calibri"/>
      <family val="2"/>
      <scheme val="minor"/>
    </font>
    <font>
      <b/>
      <u/>
      <sz val="9"/>
      <color theme="1"/>
      <name val="Calibri"/>
      <family val="2"/>
      <scheme val="minor"/>
    </font>
    <font>
      <b/>
      <sz val="9"/>
      <color theme="9" tint="-0.249977111117893"/>
      <name val="Calibri"/>
      <family val="2"/>
      <scheme val="minor"/>
    </font>
    <font>
      <b/>
      <i/>
      <sz val="11"/>
      <color theme="9" tint="-0.249977111117893"/>
      <name val="Calibri"/>
      <family val="2"/>
      <scheme val="minor"/>
    </font>
    <font>
      <sz val="8"/>
      <color theme="9" tint="-0.249977111117893"/>
      <name val="Calibri"/>
      <family val="2"/>
      <scheme val="minor"/>
    </font>
    <font>
      <b/>
      <sz val="8"/>
      <color theme="9" tint="-0.249977111117893"/>
      <name val="Calibri"/>
      <family val="2"/>
      <scheme val="minor"/>
    </font>
    <font>
      <b/>
      <u/>
      <sz val="9"/>
      <name val="Calibri"/>
      <family val="2"/>
      <scheme val="minor"/>
    </font>
    <font>
      <b/>
      <sz val="8"/>
      <name val="Calibri"/>
      <family val="2"/>
      <scheme val="minor"/>
    </font>
    <font>
      <sz val="8"/>
      <color rgb="FF548235"/>
      <name val="Calibri"/>
      <family val="2"/>
      <scheme val="minor"/>
    </font>
    <font>
      <sz val="8"/>
      <color rgb="FF00B0F0"/>
      <name val="Calibri"/>
      <family val="2"/>
      <scheme val="minor"/>
    </font>
    <font>
      <b/>
      <sz val="8"/>
      <color rgb="FF548235"/>
      <name val="Calibri"/>
      <family val="2"/>
      <scheme val="minor"/>
    </font>
    <font>
      <sz val="8"/>
      <color rgb="FF000000"/>
      <name val="Calibri"/>
      <family val="2"/>
      <scheme val="minor"/>
    </font>
    <font>
      <sz val="10"/>
      <color theme="0"/>
      <name val="Arial"/>
      <family val="2"/>
    </font>
    <font>
      <sz val="12"/>
      <color theme="0"/>
      <name val="Arial"/>
      <family val="2"/>
    </font>
    <font>
      <b/>
      <sz val="12"/>
      <color theme="0"/>
      <name val="Arial"/>
      <family val="2"/>
    </font>
    <font>
      <b/>
      <sz val="10"/>
      <color theme="1"/>
      <name val="Arial"/>
      <family val="2"/>
    </font>
    <font>
      <sz val="9"/>
      <color rgb="FFFFFFFF"/>
      <name val="Calibri"/>
      <family val="2"/>
      <scheme val="minor"/>
    </font>
    <font>
      <sz val="10"/>
      <color rgb="FFFFFFFF"/>
      <name val="Arial"/>
      <family val="2"/>
    </font>
    <font>
      <sz val="12"/>
      <color rgb="FFFFFFFF"/>
      <name val="Arial"/>
      <family val="2"/>
    </font>
    <font>
      <b/>
      <sz val="12"/>
      <color rgb="FFFFFFFF"/>
      <name val="Arial"/>
      <family val="2"/>
    </font>
    <font>
      <u/>
      <sz val="12"/>
      <color theme="10"/>
      <name val="Arial"/>
      <family val="2"/>
    </font>
    <font>
      <i/>
      <sz val="10"/>
      <color theme="1"/>
      <name val="Calibri"/>
      <family val="2"/>
      <scheme val="minor"/>
    </font>
    <font>
      <b/>
      <sz val="9"/>
      <color theme="0"/>
      <name val="Calibri"/>
      <family val="2"/>
      <scheme val="minor"/>
    </font>
  </fonts>
  <fills count="33">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33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indexed="65"/>
        <bgColor indexed="64"/>
      </patternFill>
    </fill>
    <fill>
      <patternFill patternType="solid">
        <fgColor theme="2"/>
        <bgColor indexed="64"/>
      </patternFill>
    </fill>
    <fill>
      <patternFill patternType="lightTrellis"/>
    </fill>
    <fill>
      <patternFill patternType="solid">
        <fgColor rgb="FF92D050"/>
        <bgColor indexed="64"/>
      </patternFill>
    </fill>
    <fill>
      <patternFill patternType="solid">
        <fgColor rgb="FF4472C3"/>
      </patternFill>
    </fill>
    <fill>
      <patternFill patternType="solid">
        <fgColor rgb="FFFFC7CE"/>
        <bgColor indexed="64"/>
      </patternFill>
    </fill>
    <fill>
      <patternFill patternType="solid">
        <fgColor rgb="FFB4C6E7"/>
        <bgColor indexed="64"/>
      </patternFill>
    </fill>
    <fill>
      <patternFill patternType="solid">
        <fgColor rgb="FFFFF2CC"/>
        <bgColor indexed="64"/>
      </patternFill>
    </fill>
    <fill>
      <patternFill patternType="solid">
        <fgColor rgb="FFBDD7EE"/>
        <bgColor indexed="64"/>
      </patternFill>
    </fill>
    <fill>
      <patternFill patternType="solid">
        <fgColor rgb="FFBDD7EE"/>
        <bgColor rgb="FF000000"/>
      </patternFill>
    </fill>
    <fill>
      <patternFill patternType="solid">
        <fgColor theme="4" tint="0.59999389629810485"/>
        <bgColor indexed="64"/>
      </patternFill>
    </fill>
    <fill>
      <patternFill patternType="solid">
        <fgColor rgb="FFFFF2CC"/>
        <bgColor rgb="FF000000"/>
      </patternFill>
    </fill>
    <fill>
      <patternFill patternType="solid">
        <fgColor theme="7" tint="0.79998168889431442"/>
        <bgColor indexed="64"/>
      </patternFill>
    </fill>
    <fill>
      <patternFill patternType="solid">
        <fgColor theme="6" tint="0.59999389629810485"/>
        <bgColor indexed="64"/>
      </patternFill>
    </fill>
    <fill>
      <patternFill patternType="solid">
        <fgColor rgb="FF00B0F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thin">
        <color theme="0" tint="-0.34998626667073579"/>
      </bottom>
      <diagonal/>
    </border>
    <border>
      <left style="thin">
        <color rgb="FF000000"/>
      </left>
      <right/>
      <top style="thin">
        <color rgb="FF000000"/>
      </top>
      <bottom/>
      <diagonal/>
    </border>
    <border>
      <left/>
      <right style="thin">
        <color rgb="FF000000"/>
      </right>
      <top style="thin">
        <color rgb="FF000000"/>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rgb="FF000000"/>
      </top>
      <bottom style="thin">
        <color theme="4" tint="0.39997558519241921"/>
      </bottom>
      <diagonal/>
    </border>
    <border>
      <left style="thin">
        <color indexed="64"/>
      </left>
      <right style="thin">
        <color indexed="64"/>
      </right>
      <top style="double">
        <color rgb="FF000000"/>
      </top>
      <bottom style="thin">
        <color indexed="64"/>
      </bottom>
      <diagonal/>
    </border>
    <border>
      <left style="thin">
        <color indexed="64"/>
      </left>
      <right style="thin">
        <color indexed="64"/>
      </right>
      <top style="thin">
        <color theme="4" tint="0.39997558519241921"/>
      </top>
      <bottom style="thin">
        <color indexed="64"/>
      </bottom>
      <diagonal/>
    </border>
    <border>
      <left/>
      <right/>
      <top style="thin">
        <color theme="4" tint="0.39997558519241921"/>
      </top>
      <bottom style="double">
        <color rgb="FF000000"/>
      </bottom>
      <diagonal/>
    </border>
    <border>
      <left style="thin">
        <color indexed="64"/>
      </left>
      <right style="thin">
        <color indexed="64"/>
      </right>
      <top style="thin">
        <color indexed="64"/>
      </top>
      <bottom style="double">
        <color rgb="FF000000"/>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theme="4" tint="0.39997558519241921"/>
      </top>
      <bottom style="double">
        <color indexed="64"/>
      </bottom>
      <diagonal/>
    </border>
    <border>
      <left/>
      <right/>
      <top style="thin">
        <color theme="4" tint="0.39997558519241921"/>
      </top>
      <bottom style="thin">
        <color theme="4" tint="0.39997558519241921"/>
      </bottom>
      <diagonal/>
    </border>
    <border>
      <left style="thin">
        <color indexed="64"/>
      </left>
      <right style="thin">
        <color indexed="64"/>
      </right>
      <top style="thin">
        <color theme="4" tint="0.39997558519241921"/>
      </top>
      <bottom style="double">
        <color rgb="FF000000"/>
      </bottom>
      <diagonal/>
    </border>
    <border>
      <left style="thin">
        <color indexed="64"/>
      </left>
      <right style="thin">
        <color indexed="64"/>
      </right>
      <top style="thin">
        <color theme="4" tint="0.39997558519241921"/>
      </top>
      <bottom style="thin">
        <color theme="4" tint="0.39997558519241921"/>
      </bottom>
      <diagonal/>
    </border>
    <border>
      <left/>
      <right/>
      <top style="thin">
        <color indexed="64"/>
      </top>
      <bottom style="double">
        <color indexed="64"/>
      </bottom>
      <diagonal/>
    </border>
    <border>
      <left/>
      <right/>
      <top style="thin">
        <color theme="4" tint="0.39997558519241921"/>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thin">
        <color theme="4" tint="0.39997558519241921"/>
      </bottom>
      <diagonal/>
    </border>
  </borders>
  <cellStyleXfs count="4">
    <xf numFmtId="0" fontId="0" fillId="0" borderId="0"/>
    <xf numFmtId="0" fontId="11" fillId="0" borderId="0"/>
    <xf numFmtId="0" fontId="23" fillId="0" borderId="0" applyNumberFormat="0" applyFill="0" applyBorder="0" applyAlignment="0" applyProtection="0"/>
    <xf numFmtId="0" fontId="38" fillId="0" borderId="0"/>
  </cellStyleXfs>
  <cellXfs count="298">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0" fillId="0" borderId="0" xfId="0" applyAlignment="1">
      <alignment vertical="center" wrapText="1"/>
    </xf>
    <xf numFmtId="0" fontId="1" fillId="0" borderId="0" xfId="0" applyFont="1" applyAlignment="1">
      <alignment horizontal="right" vertical="center"/>
    </xf>
    <xf numFmtId="0" fontId="1" fillId="0" borderId="0" xfId="0" applyFont="1" applyAlignment="1">
      <alignment vertical="center"/>
    </xf>
    <xf numFmtId="0" fontId="0" fillId="0" borderId="1" xfId="0" applyBorder="1" applyAlignment="1">
      <alignment horizontal="center" vertical="center"/>
    </xf>
    <xf numFmtId="0" fontId="7" fillId="0" borderId="1" xfId="0" applyFont="1" applyBorder="1" applyAlignment="1">
      <alignment horizontal="center" vertical="center"/>
    </xf>
    <xf numFmtId="0" fontId="1" fillId="0" borderId="1" xfId="0" applyFont="1" applyBorder="1" applyAlignment="1">
      <alignment vertical="center" wrapText="1"/>
    </xf>
    <xf numFmtId="0" fontId="0" fillId="0" borderId="1" xfId="0" applyBorder="1" applyAlignment="1">
      <alignment horizontal="center" vertical="center" wrapText="1"/>
    </xf>
    <xf numFmtId="0" fontId="12" fillId="0" borderId="0" xfId="1" applyFont="1"/>
    <xf numFmtId="0" fontId="10" fillId="0" borderId="0" xfId="1" applyFont="1" applyAlignment="1">
      <alignment wrapText="1"/>
    </xf>
    <xf numFmtId="0" fontId="10" fillId="0" borderId="0" xfId="1" applyFont="1"/>
    <xf numFmtId="0" fontId="11" fillId="0" borderId="0" xfId="1"/>
    <xf numFmtId="0" fontId="14" fillId="0" borderId="0" xfId="1" applyFont="1" applyAlignment="1">
      <alignment wrapText="1"/>
    </xf>
    <xf numFmtId="0" fontId="15" fillId="0" borderId="0" xfId="1" applyFont="1" applyAlignment="1">
      <alignment wrapText="1"/>
    </xf>
    <xf numFmtId="0" fontId="12" fillId="0" borderId="0" xfId="1" applyFont="1" applyAlignment="1">
      <alignment wrapText="1"/>
    </xf>
    <xf numFmtId="0" fontId="16" fillId="0" borderId="0" xfId="1" applyFont="1" applyAlignment="1">
      <alignment wrapText="1"/>
    </xf>
    <xf numFmtId="0" fontId="16" fillId="0" borderId="0" xfId="1" applyFont="1"/>
    <xf numFmtId="0" fontId="11" fillId="0" borderId="0" xfId="1" applyAlignment="1">
      <alignment wrapText="1"/>
    </xf>
    <xf numFmtId="0" fontId="11" fillId="3" borderId="0" xfId="1" applyFill="1" applyAlignment="1">
      <alignment wrapText="1"/>
    </xf>
    <xf numFmtId="0" fontId="20" fillId="0" borderId="0" xfId="1" applyFont="1"/>
    <xf numFmtId="0" fontId="22" fillId="0" borderId="0" xfId="0" applyFont="1" applyAlignment="1">
      <alignment vertical="center"/>
    </xf>
    <xf numFmtId="0" fontId="23" fillId="0" borderId="0" xfId="2" applyAlignment="1">
      <alignment vertical="center"/>
    </xf>
    <xf numFmtId="0" fontId="4" fillId="0" borderId="0" xfId="0" applyFont="1"/>
    <xf numFmtId="0" fontId="10" fillId="0" borderId="0" xfId="1" applyFont="1" applyAlignment="1">
      <alignment horizontal="center" vertical="center" wrapText="1"/>
    </xf>
    <xf numFmtId="0" fontId="12" fillId="10" borderId="1" xfId="1" applyFont="1" applyFill="1" applyBorder="1" applyAlignment="1">
      <alignment horizontal="center" vertical="center" wrapText="1"/>
    </xf>
    <xf numFmtId="0" fontId="12" fillId="10" borderId="7" xfId="1" applyFont="1" applyFill="1" applyBorder="1" applyAlignment="1">
      <alignment horizontal="center" vertical="center" wrapText="1"/>
    </xf>
    <xf numFmtId="0" fontId="10" fillId="11" borderId="1" xfId="1" applyFont="1" applyFill="1" applyBorder="1" applyAlignment="1">
      <alignment horizontal="center" vertical="center"/>
    </xf>
    <xf numFmtId="0" fontId="12" fillId="13" borderId="1" xfId="1" applyFont="1" applyFill="1" applyBorder="1" applyAlignment="1">
      <alignment horizontal="center" vertical="center" wrapText="1"/>
    </xf>
    <xf numFmtId="0" fontId="13" fillId="13" borderId="1" xfId="1" applyFont="1" applyFill="1" applyBorder="1" applyAlignment="1">
      <alignment horizontal="center" vertical="center" wrapText="1"/>
    </xf>
    <xf numFmtId="0" fontId="13" fillId="13" borderId="2" xfId="1" applyFont="1" applyFill="1" applyBorder="1" applyAlignment="1">
      <alignment horizontal="center" vertical="center" wrapText="1"/>
    </xf>
    <xf numFmtId="0" fontId="25" fillId="0" borderId="0" xfId="1" applyFont="1"/>
    <xf numFmtId="0" fontId="26" fillId="0" borderId="0" xfId="0" applyFont="1" applyAlignment="1">
      <alignment vertical="center"/>
    </xf>
    <xf numFmtId="0" fontId="10" fillId="7" borderId="1" xfId="0" applyFont="1" applyFill="1" applyBorder="1" applyAlignment="1">
      <alignment vertical="center" wrapText="1"/>
    </xf>
    <xf numFmtId="0" fontId="10" fillId="14" borderId="1" xfId="0" applyFont="1" applyFill="1" applyBorder="1" applyAlignment="1">
      <alignment vertical="center" wrapText="1"/>
    </xf>
    <xf numFmtId="0" fontId="10" fillId="15" borderId="1" xfId="0" applyFont="1" applyFill="1" applyBorder="1" applyAlignment="1">
      <alignment vertical="center" wrapText="1"/>
    </xf>
    <xf numFmtId="0" fontId="27" fillId="10" borderId="1" xfId="0" applyFont="1" applyFill="1" applyBorder="1" applyAlignment="1">
      <alignment horizontal="center" vertical="center" wrapText="1"/>
    </xf>
    <xf numFmtId="0" fontId="1" fillId="10" borderId="1" xfId="0" applyFont="1" applyFill="1" applyBorder="1" applyAlignment="1">
      <alignment horizontal="center" vertical="center"/>
    </xf>
    <xf numFmtId="0" fontId="0" fillId="14" borderId="1" xfId="0" applyFill="1" applyBorder="1"/>
    <xf numFmtId="0" fontId="0" fillId="15" borderId="1" xfId="0" applyFill="1" applyBorder="1"/>
    <xf numFmtId="0" fontId="0" fillId="7" borderId="1" xfId="0" applyFill="1" applyBorder="1"/>
    <xf numFmtId="0" fontId="1" fillId="10" borderId="1" xfId="0" applyFont="1" applyFill="1" applyBorder="1" applyAlignment="1">
      <alignment horizontal="center"/>
    </xf>
    <xf numFmtId="0" fontId="27" fillId="0" borderId="16" xfId="0" applyFont="1" applyBorder="1" applyAlignment="1" applyProtection="1">
      <alignment vertical="center" wrapText="1"/>
      <protection locked="0"/>
    </xf>
    <xf numFmtId="0" fontId="27" fillId="0" borderId="16" xfId="0" applyFont="1" applyBorder="1" applyAlignment="1" applyProtection="1">
      <alignment vertical="center"/>
      <protection locked="0"/>
    </xf>
    <xf numFmtId="0" fontId="27" fillId="0" borderId="16" xfId="0" applyFont="1" applyBorder="1" applyAlignment="1" applyProtection="1">
      <alignment horizontal="center" vertical="center"/>
      <protection locked="0"/>
    </xf>
    <xf numFmtId="0" fontId="0" fillId="0" borderId="17" xfId="0" applyBorder="1"/>
    <xf numFmtId="0" fontId="29" fillId="0" borderId="8" xfId="0" applyFont="1" applyBorder="1" applyAlignment="1" applyProtection="1">
      <alignment vertical="center"/>
      <protection locked="0"/>
    </xf>
    <xf numFmtId="0" fontId="0" fillId="0" borderId="14" xfId="0" applyBorder="1"/>
    <xf numFmtId="0" fontId="30" fillId="0" borderId="8" xfId="0" applyFont="1" applyBorder="1" applyAlignment="1" applyProtection="1">
      <alignment vertical="center" wrapText="1"/>
      <protection locked="0"/>
    </xf>
    <xf numFmtId="0" fontId="0" fillId="0" borderId="8" xfId="0" applyBorder="1"/>
    <xf numFmtId="0" fontId="0" fillId="0" borderId="18" xfId="0" applyBorder="1"/>
    <xf numFmtId="0" fontId="0" fillId="0" borderId="19" xfId="0" applyBorder="1"/>
    <xf numFmtId="0" fontId="0" fillId="0" borderId="15" xfId="0" applyBorder="1"/>
    <xf numFmtId="0" fontId="0" fillId="0" borderId="10" xfId="0" applyBorder="1"/>
    <xf numFmtId="0" fontId="32" fillId="0" borderId="16" xfId="0" applyFont="1" applyBorder="1" applyAlignment="1" applyProtection="1">
      <alignment vertical="center"/>
      <protection locked="0"/>
    </xf>
    <xf numFmtId="0" fontId="27" fillId="0" borderId="1" xfId="0" applyFont="1" applyBorder="1" applyAlignment="1" applyProtection="1">
      <alignment vertical="center"/>
      <protection locked="0"/>
    </xf>
    <xf numFmtId="0" fontId="27" fillId="0" borderId="0" xfId="0" applyFont="1" applyAlignment="1" applyProtection="1">
      <alignment vertical="center" wrapText="1"/>
      <protection locked="0"/>
    </xf>
    <xf numFmtId="0" fontId="27" fillId="0" borderId="0" xfId="0" applyFont="1" applyAlignment="1" applyProtection="1">
      <alignment vertical="center"/>
      <protection locked="0"/>
    </xf>
    <xf numFmtId="0" fontId="33" fillId="0" borderId="14" xfId="0" applyFont="1" applyBorder="1" applyAlignment="1">
      <alignment vertical="center" wrapText="1"/>
    </xf>
    <xf numFmtId="0" fontId="27" fillId="0" borderId="0" xfId="0" applyFont="1" applyAlignment="1" applyProtection="1">
      <alignment horizontal="center" vertical="center"/>
      <protection locked="0"/>
    </xf>
    <xf numFmtId="0" fontId="30" fillId="0" borderId="0" xfId="0" applyFont="1" applyAlignment="1" applyProtection="1">
      <alignment vertical="center" wrapText="1"/>
      <protection locked="0"/>
    </xf>
    <xf numFmtId="0" fontId="30" fillId="0" borderId="0" xfId="0" applyFont="1" applyAlignment="1" applyProtection="1">
      <alignment vertical="center"/>
      <protection locked="0"/>
    </xf>
    <xf numFmtId="0" fontId="30" fillId="0" borderId="0" xfId="0" applyFont="1" applyAlignment="1" applyProtection="1">
      <alignment horizontal="center" vertical="center"/>
      <protection locked="0"/>
    </xf>
    <xf numFmtId="0" fontId="33" fillId="0" borderId="0" xfId="0" applyFont="1" applyAlignment="1">
      <alignment horizontal="right" vertical="center" wrapText="1"/>
    </xf>
    <xf numFmtId="0" fontId="35" fillId="0" borderId="0" xfId="0" applyFont="1" applyAlignment="1" applyProtection="1">
      <alignment vertical="center" wrapText="1"/>
      <protection locked="0"/>
    </xf>
    <xf numFmtId="0" fontId="35" fillId="0" borderId="0" xfId="0" applyFont="1" applyAlignment="1" applyProtection="1">
      <alignment vertical="center"/>
      <protection locked="0"/>
    </xf>
    <xf numFmtId="0" fontId="28" fillId="0" borderId="0" xfId="0" applyFont="1" applyAlignment="1">
      <alignment vertical="center"/>
    </xf>
    <xf numFmtId="0" fontId="28" fillId="0" borderId="14" xfId="0" applyFont="1" applyBorder="1" applyAlignment="1" applyProtection="1">
      <alignment horizontal="center" vertical="center" wrapText="1"/>
      <protection locked="0"/>
    </xf>
    <xf numFmtId="0" fontId="0" fillId="0" borderId="0" xfId="0" applyAlignment="1">
      <alignment horizontal="center"/>
    </xf>
    <xf numFmtId="0" fontId="6" fillId="0" borderId="0" xfId="0" applyFont="1" applyAlignment="1">
      <alignment horizontal="center" vertical="center" wrapText="1"/>
    </xf>
    <xf numFmtId="0" fontId="33" fillId="0" borderId="0" xfId="0" applyFont="1" applyAlignment="1">
      <alignment horizontal="center" vertical="center" wrapText="1"/>
    </xf>
    <xf numFmtId="0" fontId="0" fillId="0" borderId="19" xfId="0" applyBorder="1" applyAlignment="1">
      <alignment horizontal="center"/>
    </xf>
    <xf numFmtId="0" fontId="24" fillId="0" borderId="1" xfId="0" applyFont="1" applyBorder="1" applyAlignment="1" applyProtection="1">
      <alignment vertical="center"/>
      <protection locked="0"/>
    </xf>
    <xf numFmtId="0" fontId="36" fillId="0" borderId="0" xfId="0" applyFont="1"/>
    <xf numFmtId="2" fontId="10" fillId="18" borderId="1" xfId="1" applyNumberFormat="1" applyFont="1" applyFill="1" applyBorder="1" applyAlignment="1">
      <alignment horizontal="center" vertical="center"/>
    </xf>
    <xf numFmtId="0" fontId="12" fillId="13" borderId="18" xfId="1" applyFont="1" applyFill="1" applyBorder="1" applyAlignment="1">
      <alignment horizontal="center" vertical="center" wrapText="1"/>
    </xf>
    <xf numFmtId="0" fontId="12" fillId="13" borderId="7" xfId="1" applyFont="1" applyFill="1" applyBorder="1" applyAlignment="1">
      <alignment horizontal="center" vertical="center" wrapText="1"/>
    </xf>
    <xf numFmtId="1" fontId="10" fillId="11" borderId="1" xfId="1" applyNumberFormat="1" applyFont="1" applyFill="1" applyBorder="1" applyAlignment="1">
      <alignment horizontal="center" vertical="center"/>
    </xf>
    <xf numFmtId="1" fontId="0" fillId="18" borderId="0" xfId="0" applyNumberFormat="1" applyFill="1" applyAlignment="1">
      <alignment horizontal="center"/>
    </xf>
    <xf numFmtId="0" fontId="12" fillId="11" borderId="1" xfId="1" applyFont="1" applyFill="1" applyBorder="1" applyAlignment="1">
      <alignment vertical="center" wrapText="1"/>
    </xf>
    <xf numFmtId="1" fontId="10" fillId="16" borderId="1" xfId="1" applyNumberFormat="1" applyFont="1" applyFill="1" applyBorder="1" applyAlignment="1">
      <alignment horizontal="center" vertical="center"/>
    </xf>
    <xf numFmtId="0" fontId="10" fillId="0" borderId="5" xfId="1" applyFont="1" applyBorder="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10" fillId="0" borderId="1" xfId="1" applyFont="1" applyBorder="1" applyAlignment="1" applyProtection="1">
      <alignment vertical="center" wrapText="1"/>
      <protection locked="0"/>
    </xf>
    <xf numFmtId="0" fontId="11" fillId="0" borderId="0" xfId="1" applyProtection="1">
      <protection locked="0"/>
    </xf>
    <xf numFmtId="0" fontId="17" fillId="0" borderId="1" xfId="1" applyFont="1" applyBorder="1" applyAlignment="1" applyProtection="1">
      <alignment vertical="center" wrapText="1"/>
      <protection locked="0"/>
    </xf>
    <xf numFmtId="0" fontId="18" fillId="0" borderId="1" xfId="1" applyFont="1" applyBorder="1" applyAlignment="1" applyProtection="1">
      <alignment horizontal="center" vertical="center" wrapText="1"/>
      <protection locked="0"/>
    </xf>
    <xf numFmtId="0" fontId="18" fillId="4" borderId="1" xfId="1" applyFont="1" applyFill="1" applyBorder="1" applyAlignment="1" applyProtection="1">
      <alignment horizontal="center" vertical="center" wrapText="1"/>
      <protection locked="0"/>
    </xf>
    <xf numFmtId="0" fontId="0" fillId="0" borderId="1" xfId="0" applyBorder="1" applyAlignment="1">
      <alignment vertical="center" wrapText="1"/>
    </xf>
    <xf numFmtId="0" fontId="10" fillId="0" borderId="0" xfId="1" applyFont="1" applyProtection="1">
      <protection locked="0"/>
    </xf>
    <xf numFmtId="0" fontId="10" fillId="11" borderId="1" xfId="1" applyFont="1" applyFill="1" applyBorder="1" applyAlignment="1" applyProtection="1">
      <alignment horizontal="center" vertical="center"/>
      <protection locked="0"/>
    </xf>
    <xf numFmtId="0" fontId="28" fillId="17" borderId="13" xfId="0" applyFont="1" applyFill="1" applyBorder="1" applyAlignment="1">
      <alignment horizontal="center" vertical="center"/>
    </xf>
    <xf numFmtId="0" fontId="28" fillId="17" borderId="12" xfId="0" applyFont="1" applyFill="1" applyBorder="1" applyAlignment="1">
      <alignment horizontal="center" vertical="center" wrapText="1"/>
    </xf>
    <xf numFmtId="1" fontId="0" fillId="0" borderId="4" xfId="0" applyNumberFormat="1" applyBorder="1" applyAlignment="1">
      <alignment horizontal="center"/>
    </xf>
    <xf numFmtId="1" fontId="0" fillId="20" borderId="4" xfId="0" applyNumberFormat="1" applyFill="1" applyBorder="1" applyAlignment="1">
      <alignment horizontal="center"/>
    </xf>
    <xf numFmtId="0" fontId="27" fillId="0" borderId="20" xfId="0" applyFont="1" applyBorder="1" applyAlignment="1">
      <alignment vertical="center"/>
    </xf>
    <xf numFmtId="0" fontId="0" fillId="10" borderId="0" xfId="0" applyFill="1" applyAlignment="1" applyProtection="1">
      <alignment vertical="center" wrapText="1"/>
      <protection locked="0"/>
    </xf>
    <xf numFmtId="0" fontId="0" fillId="0" borderId="7" xfId="0" applyBorder="1" applyAlignment="1" applyProtection="1">
      <alignment vertical="center" wrapText="1"/>
      <protection locked="0"/>
    </xf>
    <xf numFmtId="0" fontId="0" fillId="0" borderId="1" xfId="0" applyBorder="1" applyAlignment="1" applyProtection="1">
      <alignment vertical="center" wrapText="1"/>
      <protection locked="0"/>
    </xf>
    <xf numFmtId="0" fontId="34" fillId="0" borderId="0" xfId="0" applyFont="1" applyAlignment="1">
      <alignment vertical="center" wrapText="1"/>
    </xf>
    <xf numFmtId="0" fontId="27" fillId="0" borderId="0" xfId="0" applyFont="1" applyAlignment="1">
      <alignment vertical="center"/>
    </xf>
    <xf numFmtId="0" fontId="28" fillId="17" borderId="11" xfId="0" applyFont="1" applyFill="1" applyBorder="1" applyAlignment="1">
      <alignment vertical="center" wrapText="1"/>
    </xf>
    <xf numFmtId="0" fontId="28" fillId="17" borderId="9" xfId="0" applyFont="1" applyFill="1" applyBorder="1" applyAlignment="1">
      <alignment vertical="center" wrapText="1"/>
    </xf>
    <xf numFmtId="0" fontId="10" fillId="21" borderId="1" xfId="1" applyFont="1" applyFill="1" applyBorder="1" applyAlignment="1">
      <alignment horizontal="center" vertical="center"/>
    </xf>
    <xf numFmtId="0" fontId="28" fillId="0" borderId="0" xfId="0" applyFont="1" applyAlignment="1">
      <alignment vertical="center" wrapText="1"/>
    </xf>
    <xf numFmtId="0" fontId="10" fillId="7" borderId="1" xfId="1" applyFont="1" applyFill="1" applyBorder="1" applyAlignment="1">
      <alignment horizontal="center" vertical="center"/>
    </xf>
    <xf numFmtId="0" fontId="10" fillId="19" borderId="1" xfId="1" applyFont="1" applyFill="1" applyBorder="1" applyAlignment="1">
      <alignment horizontal="center" vertical="center" wrapText="1"/>
    </xf>
    <xf numFmtId="0" fontId="17" fillId="19" borderId="1" xfId="1" applyFont="1" applyFill="1" applyBorder="1" applyAlignment="1">
      <alignment horizontal="center" vertical="center" wrapText="1"/>
    </xf>
    <xf numFmtId="0" fontId="0" fillId="0" borderId="0" xfId="0" applyAlignment="1">
      <alignment vertical="top"/>
    </xf>
    <xf numFmtId="0" fontId="2" fillId="0" borderId="0" xfId="0" applyFont="1" applyAlignment="1">
      <alignment vertical="center" wrapText="1"/>
    </xf>
    <xf numFmtId="0" fontId="28" fillId="17" borderId="1" xfId="0" applyFont="1" applyFill="1" applyBorder="1" applyAlignment="1">
      <alignment vertical="center" wrapText="1"/>
    </xf>
    <xf numFmtId="0" fontId="17" fillId="6" borderId="1" xfId="1" applyFont="1" applyFill="1" applyBorder="1" applyAlignment="1">
      <alignment horizontal="center" vertical="center"/>
    </xf>
    <xf numFmtId="0" fontId="10" fillId="6" borderId="1" xfId="1" applyFont="1" applyFill="1" applyBorder="1" applyAlignment="1" applyProtection="1">
      <alignment horizontal="center" vertical="center"/>
      <protection locked="0"/>
    </xf>
    <xf numFmtId="0" fontId="10" fillId="6" borderId="1" xfId="1" applyFont="1" applyFill="1" applyBorder="1" applyAlignment="1">
      <alignment horizontal="center" vertical="center"/>
    </xf>
    <xf numFmtId="0" fontId="12" fillId="5" borderId="1" xfId="1" applyFont="1" applyFill="1" applyBorder="1" applyAlignment="1">
      <alignment horizontal="center" vertical="center" wrapText="1"/>
    </xf>
    <xf numFmtId="0" fontId="10" fillId="5" borderId="1" xfId="1" applyFont="1" applyFill="1" applyBorder="1" applyAlignment="1" applyProtection="1">
      <alignment horizontal="center" vertical="center"/>
      <protection locked="0"/>
    </xf>
    <xf numFmtId="1" fontId="10" fillId="5" borderId="1" xfId="1" applyNumberFormat="1" applyFont="1" applyFill="1" applyBorder="1" applyAlignment="1">
      <alignment horizontal="center" vertical="center"/>
    </xf>
    <xf numFmtId="0" fontId="10" fillId="14" borderId="1" xfId="1" applyFont="1" applyFill="1" applyBorder="1" applyAlignment="1">
      <alignment horizontal="center" vertical="center"/>
    </xf>
    <xf numFmtId="0" fontId="10" fillId="23" borderId="1" xfId="1" applyFont="1" applyFill="1" applyBorder="1" applyAlignment="1" applyProtection="1">
      <alignment horizontal="center" vertical="center"/>
      <protection locked="0"/>
    </xf>
    <xf numFmtId="0" fontId="13" fillId="0" borderId="0" xfId="1" applyFont="1" applyAlignment="1">
      <alignment wrapText="1"/>
    </xf>
    <xf numFmtId="0" fontId="12" fillId="0" borderId="0" xfId="1" applyFont="1" applyAlignment="1">
      <alignment vertical="center" wrapText="1"/>
    </xf>
    <xf numFmtId="0" fontId="10" fillId="0" borderId="0" xfId="1" applyFont="1" applyAlignment="1">
      <alignment vertical="center" wrapText="1"/>
    </xf>
    <xf numFmtId="0" fontId="12" fillId="0" borderId="0" xfId="1" applyFont="1" applyAlignment="1">
      <alignment vertical="center"/>
    </xf>
    <xf numFmtId="0" fontId="10" fillId="0" borderId="0" xfId="1" applyFont="1" applyAlignment="1">
      <alignment vertical="center"/>
    </xf>
    <xf numFmtId="0" fontId="15" fillId="0" borderId="0" xfId="1" applyFont="1"/>
    <xf numFmtId="0" fontId="28" fillId="0" borderId="3" xfId="0" applyFont="1" applyBorder="1" applyAlignment="1">
      <alignment vertical="center"/>
    </xf>
    <xf numFmtId="0" fontId="27" fillId="0" borderId="1" xfId="0" applyFont="1" applyBorder="1" applyAlignment="1">
      <alignment vertical="center"/>
    </xf>
    <xf numFmtId="0" fontId="28" fillId="0" borderId="1" xfId="0" applyFont="1" applyBorder="1" applyAlignment="1">
      <alignment vertical="center"/>
    </xf>
    <xf numFmtId="0" fontId="28" fillId="0" borderId="1" xfId="0" applyFont="1" applyBorder="1" applyAlignment="1">
      <alignment vertical="center" wrapText="1"/>
    </xf>
    <xf numFmtId="0" fontId="5" fillId="0" borderId="0" xfId="0" applyFont="1" applyAlignment="1">
      <alignment vertical="top"/>
    </xf>
    <xf numFmtId="0" fontId="5" fillId="0" borderId="0" xfId="0" applyFont="1" applyAlignment="1">
      <alignment vertical="center" wrapText="1"/>
    </xf>
    <xf numFmtId="0" fontId="42" fillId="0" borderId="0" xfId="0" applyFont="1" applyAlignment="1">
      <alignment vertical="center"/>
    </xf>
    <xf numFmtId="0" fontId="37" fillId="0" borderId="1" xfId="3" applyFont="1" applyBorder="1" applyAlignment="1">
      <alignment horizontal="left" vertical="center" wrapText="1"/>
    </xf>
    <xf numFmtId="0" fontId="44" fillId="24" borderId="1" xfId="0" applyFont="1" applyFill="1" applyBorder="1" applyAlignment="1">
      <alignment horizontal="center" vertical="center" wrapText="1"/>
    </xf>
    <xf numFmtId="0" fontId="45" fillId="25" borderId="1" xfId="0" applyFont="1" applyFill="1" applyBorder="1" applyAlignment="1">
      <alignment horizontal="center" vertical="center" wrapText="1"/>
    </xf>
    <xf numFmtId="0" fontId="27" fillId="0" borderId="0" xfId="0" applyFont="1" applyAlignment="1">
      <alignment vertical="center" wrapText="1"/>
    </xf>
    <xf numFmtId="0" fontId="46" fillId="0" borderId="0" xfId="0" applyFont="1" applyAlignment="1">
      <alignment vertical="center" wrapText="1"/>
    </xf>
    <xf numFmtId="0" fontId="48" fillId="0" borderId="0" xfId="0" applyFont="1" applyAlignment="1">
      <alignment vertical="center" wrapText="1"/>
    </xf>
    <xf numFmtId="0" fontId="50" fillId="26" borderId="1" xfId="0" applyFont="1" applyFill="1" applyBorder="1" applyAlignment="1">
      <alignment horizontal="center" vertical="center" wrapText="1"/>
    </xf>
    <xf numFmtId="0" fontId="45" fillId="25" borderId="6" xfId="0" applyFont="1" applyFill="1" applyBorder="1" applyAlignment="1">
      <alignment horizontal="center" vertical="center" wrapText="1"/>
    </xf>
    <xf numFmtId="0" fontId="10" fillId="11" borderId="1" xfId="1" applyFont="1" applyFill="1" applyBorder="1" applyAlignment="1">
      <alignment vertical="center" wrapText="1"/>
    </xf>
    <xf numFmtId="0" fontId="52" fillId="0" borderId="0" xfId="0" applyFont="1" applyAlignment="1">
      <alignment vertical="center" wrapText="1"/>
    </xf>
    <xf numFmtId="0" fontId="54" fillId="0" borderId="1" xfId="0" applyFont="1" applyBorder="1" applyAlignment="1">
      <alignment vertical="center" wrapText="1"/>
    </xf>
    <xf numFmtId="0" fontId="58" fillId="0" borderId="0" xfId="0" applyFont="1" applyAlignment="1">
      <alignment vertical="center" wrapText="1"/>
    </xf>
    <xf numFmtId="0" fontId="13" fillId="11" borderId="1" xfId="1" applyFont="1" applyFill="1" applyBorder="1" applyAlignment="1">
      <alignment vertical="center" wrapText="1"/>
    </xf>
    <xf numFmtId="0" fontId="10" fillId="4" borderId="1" xfId="1" applyFont="1" applyFill="1" applyBorder="1" applyAlignment="1" applyProtection="1">
      <alignment vertical="center" wrapText="1"/>
      <protection locked="0"/>
    </xf>
    <xf numFmtId="0" fontId="61" fillId="27" borderId="25" xfId="0" applyFont="1" applyFill="1" applyBorder="1" applyAlignment="1">
      <alignment horizontal="center" vertical="center" wrapText="1"/>
    </xf>
    <xf numFmtId="1" fontId="61" fillId="28" borderId="26" xfId="0" applyNumberFormat="1" applyFont="1" applyFill="1" applyBorder="1" applyAlignment="1">
      <alignment horizontal="center" vertical="center" wrapText="1"/>
    </xf>
    <xf numFmtId="0" fontId="61" fillId="29" borderId="1" xfId="0" applyFont="1" applyFill="1" applyBorder="1" applyAlignment="1">
      <alignment vertical="center" wrapText="1"/>
    </xf>
    <xf numFmtId="0" fontId="62" fillId="30" borderId="27" xfId="0" applyFont="1" applyFill="1" applyBorder="1" applyAlignment="1">
      <alignment vertical="center" wrapText="1"/>
    </xf>
    <xf numFmtId="0" fontId="31" fillId="29" borderId="1" xfId="0" applyFont="1" applyFill="1" applyBorder="1" applyAlignment="1">
      <alignment vertical="center" wrapText="1"/>
    </xf>
    <xf numFmtId="0" fontId="62" fillId="30" borderId="1" xfId="0" applyFont="1" applyFill="1" applyBorder="1" applyAlignment="1">
      <alignment vertical="center" wrapText="1"/>
    </xf>
    <xf numFmtId="0" fontId="31" fillId="29" borderId="28" xfId="0" applyFont="1" applyFill="1" applyBorder="1" applyAlignment="1">
      <alignment vertical="center" wrapText="1"/>
    </xf>
    <xf numFmtId="0" fontId="31" fillId="29" borderId="26" xfId="0" applyFont="1" applyFill="1" applyBorder="1" applyAlignment="1">
      <alignment vertical="center" wrapText="1"/>
    </xf>
    <xf numFmtId="0" fontId="31" fillId="29" borderId="30" xfId="0" applyFont="1" applyFill="1" applyBorder="1" applyAlignment="1">
      <alignment vertical="center" wrapText="1"/>
    </xf>
    <xf numFmtId="0" fontId="62" fillId="30" borderId="31" xfId="0" applyFont="1" applyFill="1" applyBorder="1" applyAlignment="1">
      <alignment vertical="center" wrapText="1"/>
    </xf>
    <xf numFmtId="0" fontId="31" fillId="29" borderId="32" xfId="0" applyFont="1" applyFill="1" applyBorder="1" applyAlignment="1">
      <alignment vertical="center" wrapText="1"/>
    </xf>
    <xf numFmtId="0" fontId="63" fillId="30" borderId="27" xfId="0" applyFont="1" applyFill="1" applyBorder="1" applyAlignment="1">
      <alignment vertical="center" wrapText="1"/>
    </xf>
    <xf numFmtId="0" fontId="31" fillId="30" borderId="31" xfId="0" applyFont="1" applyFill="1" applyBorder="1" applyAlignment="1">
      <alignment vertical="center" wrapText="1"/>
    </xf>
    <xf numFmtId="0" fontId="62" fillId="30" borderId="33" xfId="0" applyFont="1" applyFill="1" applyBorder="1" applyAlignment="1">
      <alignment vertical="center" wrapText="1"/>
    </xf>
    <xf numFmtId="0" fontId="62" fillId="30" borderId="34" xfId="0" applyFont="1" applyFill="1" applyBorder="1" applyAlignment="1">
      <alignment vertical="center" wrapText="1"/>
    </xf>
    <xf numFmtId="0" fontId="31" fillId="29" borderId="35" xfId="0" applyFont="1" applyFill="1" applyBorder="1" applyAlignment="1">
      <alignment vertical="center" wrapText="1"/>
    </xf>
    <xf numFmtId="0" fontId="62" fillId="30" borderId="30" xfId="0" applyFont="1" applyFill="1" applyBorder="1" applyAlignment="1">
      <alignment vertical="center" wrapText="1"/>
    </xf>
    <xf numFmtId="0" fontId="31" fillId="29" borderId="36" xfId="0" applyFont="1" applyFill="1" applyBorder="1" applyAlignment="1">
      <alignment vertical="center" wrapText="1"/>
    </xf>
    <xf numFmtId="0" fontId="31" fillId="29" borderId="27" xfId="0" applyFont="1" applyFill="1" applyBorder="1" applyAlignment="1">
      <alignment vertical="center" wrapText="1"/>
    </xf>
    <xf numFmtId="0" fontId="63" fillId="30" borderId="1" xfId="0" applyFont="1" applyFill="1" applyBorder="1" applyAlignment="1">
      <alignment vertical="center" wrapText="1"/>
    </xf>
    <xf numFmtId="0" fontId="63" fillId="29" borderId="37" xfId="0" applyFont="1" applyFill="1" applyBorder="1" applyAlignment="1">
      <alignment vertical="center" wrapText="1"/>
    </xf>
    <xf numFmtId="0" fontId="64" fillId="30" borderId="27" xfId="0" applyFont="1" applyFill="1" applyBorder="1" applyAlignment="1">
      <alignment vertical="center" wrapText="1"/>
    </xf>
    <xf numFmtId="0" fontId="31" fillId="29" borderId="38" xfId="0" applyFont="1" applyFill="1" applyBorder="1" applyAlignment="1">
      <alignment vertical="center" wrapText="1"/>
    </xf>
    <xf numFmtId="0" fontId="51" fillId="25" borderId="1" xfId="0" applyFont="1" applyFill="1" applyBorder="1" applyAlignment="1">
      <alignment horizontal="left" vertical="center" wrapText="1"/>
    </xf>
    <xf numFmtId="0" fontId="65" fillId="29" borderId="1" xfId="0" applyFont="1" applyFill="1" applyBorder="1" applyAlignment="1">
      <alignment vertical="center" wrapText="1"/>
    </xf>
    <xf numFmtId="0" fontId="51" fillId="25" borderId="29" xfId="0" applyFont="1" applyFill="1" applyBorder="1" applyAlignment="1">
      <alignment horizontal="left" vertical="center" wrapText="1"/>
    </xf>
    <xf numFmtId="0" fontId="10" fillId="0" borderId="1" xfId="1" applyFont="1" applyBorder="1" applyAlignment="1">
      <alignment horizontal="center" vertical="center"/>
    </xf>
    <xf numFmtId="0" fontId="66" fillId="0" borderId="0" xfId="1" applyFont="1"/>
    <xf numFmtId="0" fontId="67" fillId="0" borderId="0" xfId="1" applyFont="1" applyAlignment="1">
      <alignment vertical="center" wrapText="1"/>
    </xf>
    <xf numFmtId="0" fontId="19" fillId="0" borderId="0" xfId="1" applyFont="1" applyAlignment="1">
      <alignment vertical="center" wrapText="1"/>
    </xf>
    <xf numFmtId="0" fontId="68" fillId="0" borderId="0" xfId="1" applyFont="1" applyAlignment="1">
      <alignment vertical="center" wrapText="1"/>
    </xf>
    <xf numFmtId="0" fontId="67" fillId="0" borderId="0" xfId="1" applyFont="1" applyAlignment="1">
      <alignment wrapText="1"/>
    </xf>
    <xf numFmtId="0" fontId="67" fillId="0" borderId="0" xfId="1" applyFont="1" applyAlignment="1">
      <alignment vertical="center"/>
    </xf>
    <xf numFmtId="0" fontId="68" fillId="0" borderId="0" xfId="1" applyFont="1" applyAlignment="1">
      <alignment wrapText="1"/>
    </xf>
    <xf numFmtId="0" fontId="19" fillId="0" borderId="0" xfId="1" applyFont="1" applyAlignment="1">
      <alignment vertical="center"/>
    </xf>
    <xf numFmtId="0" fontId="66" fillId="0" borderId="0" xfId="1" applyFont="1" applyAlignment="1">
      <alignment vertical="center"/>
    </xf>
    <xf numFmtId="0" fontId="67" fillId="0" borderId="0" xfId="1" applyFont="1"/>
    <xf numFmtId="0" fontId="10" fillId="14" borderId="1" xfId="1" applyFont="1" applyFill="1" applyBorder="1" applyAlignment="1" applyProtection="1">
      <alignment horizontal="center" vertical="center"/>
      <protection locked="0"/>
    </xf>
    <xf numFmtId="0" fontId="12" fillId="7" borderId="1" xfId="1" applyFont="1" applyFill="1" applyBorder="1" applyAlignment="1">
      <alignment horizontal="center" vertical="center"/>
    </xf>
    <xf numFmtId="0" fontId="13" fillId="6" borderId="1" xfId="1" applyFont="1" applyFill="1" applyBorder="1" applyAlignment="1">
      <alignment horizontal="center" vertical="center"/>
    </xf>
    <xf numFmtId="0" fontId="10" fillId="5" borderId="1" xfId="1" applyFont="1" applyFill="1" applyBorder="1" applyAlignment="1">
      <alignment horizontal="center" vertical="center" wrapText="1"/>
    </xf>
    <xf numFmtId="0" fontId="12" fillId="11" borderId="1" xfId="1" applyFont="1" applyFill="1" applyBorder="1" applyAlignment="1">
      <alignment horizontal="center" vertical="center"/>
    </xf>
    <xf numFmtId="0" fontId="12" fillId="14" borderId="1" xfId="1" applyFont="1" applyFill="1" applyBorder="1" applyAlignment="1">
      <alignment horizontal="center" vertical="center"/>
    </xf>
    <xf numFmtId="0" fontId="12" fillId="23" borderId="1" xfId="1" applyFont="1" applyFill="1" applyBorder="1" applyAlignment="1" applyProtection="1">
      <alignment horizontal="center" vertical="center"/>
      <protection locked="0"/>
    </xf>
    <xf numFmtId="0" fontId="12" fillId="0" borderId="1" xfId="1" applyFont="1" applyBorder="1" applyAlignment="1" applyProtection="1">
      <alignment horizontal="center" vertical="center"/>
      <protection locked="0"/>
    </xf>
    <xf numFmtId="1" fontId="10" fillId="16" borderId="1" xfId="1" applyNumberFormat="1" applyFont="1" applyFill="1" applyBorder="1" applyAlignment="1" applyProtection="1">
      <alignment horizontal="center" vertical="center"/>
      <protection locked="0"/>
    </xf>
    <xf numFmtId="1" fontId="10" fillId="11" borderId="1" xfId="1" applyNumberFormat="1" applyFont="1" applyFill="1" applyBorder="1" applyAlignment="1" applyProtection="1">
      <alignment horizontal="center" vertical="center"/>
      <protection locked="0"/>
    </xf>
    <xf numFmtId="0" fontId="10" fillId="7" borderId="1" xfId="1" applyFont="1" applyFill="1" applyBorder="1" applyAlignment="1" applyProtection="1">
      <alignment horizontal="center" vertical="center"/>
      <protection locked="0"/>
    </xf>
    <xf numFmtId="0" fontId="10" fillId="21" borderId="1" xfId="1" applyFont="1" applyFill="1" applyBorder="1" applyAlignment="1" applyProtection="1">
      <alignment horizontal="center" vertical="center"/>
      <protection locked="0"/>
    </xf>
    <xf numFmtId="0" fontId="28" fillId="0" borderId="23" xfId="1" applyFont="1" applyBorder="1" applyProtection="1">
      <protection locked="0"/>
    </xf>
    <xf numFmtId="0" fontId="15" fillId="0" borderId="24" xfId="1" applyFont="1" applyBorder="1" applyProtection="1">
      <protection locked="0"/>
    </xf>
    <xf numFmtId="0" fontId="12" fillId="8" borderId="1" xfId="1" applyFont="1" applyFill="1" applyBorder="1" applyAlignment="1">
      <alignment horizontal="center" vertical="center" wrapText="1"/>
    </xf>
    <xf numFmtId="0" fontId="39" fillId="22" borderId="1" xfId="3" applyFont="1" applyFill="1" applyBorder="1" applyAlignment="1" applyProtection="1">
      <alignment horizontal="center" vertical="top" wrapText="1"/>
      <protection hidden="1"/>
    </xf>
    <xf numFmtId="0" fontId="40" fillId="22" borderId="1" xfId="3" applyFont="1" applyFill="1" applyBorder="1" applyAlignment="1" applyProtection="1">
      <alignment horizontal="center" vertical="center" wrapText="1"/>
      <protection hidden="1"/>
    </xf>
    <xf numFmtId="0" fontId="12" fillId="10" borderId="4" xfId="1" applyFont="1" applyFill="1" applyBorder="1" applyAlignment="1">
      <alignment horizontal="center" vertical="center" wrapText="1"/>
    </xf>
    <xf numFmtId="0" fontId="13" fillId="0" borderId="0" xfId="1" applyFont="1" applyAlignment="1">
      <alignment vertical="center" wrapText="1"/>
    </xf>
    <xf numFmtId="0" fontId="13" fillId="0" borderId="0" xfId="1" applyFont="1" applyAlignment="1">
      <alignment horizontal="center" vertical="center" wrapText="1"/>
    </xf>
    <xf numFmtId="0" fontId="13" fillId="0" borderId="0" xfId="1" applyFont="1" applyAlignment="1">
      <alignment horizontal="center" wrapText="1"/>
    </xf>
    <xf numFmtId="0" fontId="17" fillId="0" borderId="0" xfId="1" applyFont="1" applyAlignment="1">
      <alignment horizontal="center" vertical="center" wrapText="1"/>
    </xf>
    <xf numFmtId="0" fontId="17" fillId="0" borderId="0" xfId="1" applyFont="1"/>
    <xf numFmtId="0" fontId="70" fillId="0" borderId="0" xfId="1" applyFont="1"/>
    <xf numFmtId="0" fontId="71" fillId="0" borderId="0" xfId="1" applyFont="1"/>
    <xf numFmtId="0" fontId="72" fillId="0" borderId="0" xfId="1" applyFont="1" applyAlignment="1">
      <alignment wrapText="1"/>
    </xf>
    <xf numFmtId="0" fontId="73" fillId="0" borderId="0" xfId="1" applyFont="1" applyAlignment="1">
      <alignment wrapText="1"/>
    </xf>
    <xf numFmtId="0" fontId="72" fillId="0" borderId="0" xfId="1" applyFont="1"/>
    <xf numFmtId="0" fontId="1" fillId="0" borderId="0" xfId="0" applyFont="1"/>
    <xf numFmtId="0" fontId="1" fillId="0" borderId="0" xfId="0" applyFont="1" applyAlignment="1">
      <alignment vertical="top"/>
    </xf>
    <xf numFmtId="0" fontId="0" fillId="0" borderId="1" xfId="0" applyBorder="1"/>
    <xf numFmtId="0" fontId="74" fillId="0" borderId="0" xfId="2" applyFont="1" applyFill="1" applyProtection="1">
      <protection locked="0"/>
    </xf>
    <xf numFmtId="0" fontId="0" fillId="0" borderId="0" xfId="0" applyAlignment="1">
      <alignment horizontal="left" vertical="top" wrapText="1"/>
    </xf>
    <xf numFmtId="0" fontId="0" fillId="0" borderId="0" xfId="0" applyAlignment="1">
      <alignment vertical="top" wrapText="1"/>
    </xf>
    <xf numFmtId="0" fontId="63" fillId="30" borderId="1" xfId="0" applyFont="1" applyFill="1" applyBorder="1" applyAlignment="1">
      <alignment horizontal="center" vertical="center" wrapText="1"/>
    </xf>
    <xf numFmtId="0" fontId="24" fillId="0" borderId="0" xfId="0" applyFont="1" applyAlignment="1">
      <alignment vertical="center" wrapText="1"/>
    </xf>
    <xf numFmtId="0" fontId="34" fillId="0" borderId="0" xfId="0" applyFont="1" applyAlignment="1" applyProtection="1">
      <alignment vertical="center" wrapText="1"/>
      <protection locked="0"/>
    </xf>
    <xf numFmtId="0" fontId="0" fillId="0" borderId="0" xfId="0" applyAlignment="1" applyProtection="1">
      <alignment horizontal="center" vertical="center" wrapText="1"/>
      <protection locked="0"/>
    </xf>
    <xf numFmtId="0" fontId="17" fillId="31" borderId="1" xfId="1" applyFont="1" applyFill="1" applyBorder="1" applyAlignment="1">
      <alignment vertical="center" wrapText="1"/>
    </xf>
    <xf numFmtId="0" fontId="10" fillId="31" borderId="1" xfId="1" applyFont="1" applyFill="1" applyBorder="1" applyAlignment="1">
      <alignment vertical="center" wrapText="1"/>
    </xf>
    <xf numFmtId="0" fontId="10" fillId="31" borderId="0" xfId="1" applyFont="1" applyFill="1" applyAlignment="1">
      <alignment wrapText="1"/>
    </xf>
    <xf numFmtId="0" fontId="19" fillId="0" borderId="0" xfId="1" applyFont="1"/>
    <xf numFmtId="0" fontId="76" fillId="0" borderId="0" xfId="1" applyFont="1"/>
    <xf numFmtId="0" fontId="19" fillId="0" borderId="0" xfId="1" applyFont="1" applyAlignment="1">
      <alignment wrapText="1"/>
    </xf>
    <xf numFmtId="0" fontId="76" fillId="0" borderId="0" xfId="1" applyFont="1" applyAlignment="1">
      <alignment wrapText="1"/>
    </xf>
    <xf numFmtId="0" fontId="1" fillId="32"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xf>
    <xf numFmtId="0" fontId="1" fillId="0" borderId="1" xfId="0" applyFont="1" applyBorder="1" applyAlignment="1">
      <alignment horizontal="center" vertical="center" wrapText="1"/>
    </xf>
    <xf numFmtId="0" fontId="23" fillId="0" borderId="0" xfId="2" applyBorder="1" applyAlignment="1" applyProtection="1">
      <alignment horizontal="left" vertical="center" wrapText="1"/>
      <protection locked="0"/>
    </xf>
    <xf numFmtId="0" fontId="0" fillId="0" borderId="0" xfId="0" quotePrefix="1" applyAlignment="1">
      <alignment horizontal="left" vertical="center" indent="1"/>
    </xf>
    <xf numFmtId="0" fontId="23" fillId="0" borderId="0" xfId="2"/>
    <xf numFmtId="0" fontId="27" fillId="4" borderId="1" xfId="0" applyFont="1" applyFill="1" applyBorder="1" applyAlignment="1" applyProtection="1">
      <alignment horizontal="center" vertical="center" wrapText="1"/>
      <protection locked="0"/>
    </xf>
    <xf numFmtId="0" fontId="5" fillId="0" borderId="0" xfId="0" applyFont="1" applyAlignment="1">
      <alignment horizontal="left" vertical="center" wrapText="1"/>
    </xf>
    <xf numFmtId="0" fontId="23" fillId="0" borderId="0" xfId="2" applyAlignment="1">
      <alignment horizontal="left" vertical="top" wrapText="1"/>
    </xf>
    <xf numFmtId="0" fontId="2" fillId="2" borderId="0" xfId="0" applyFont="1" applyFill="1" applyAlignment="1">
      <alignment vertical="center" wrapText="1"/>
    </xf>
    <xf numFmtId="0" fontId="0" fillId="0" borderId="0" xfId="0" applyAlignment="1">
      <alignment vertical="center" wrapText="1"/>
    </xf>
    <xf numFmtId="0" fontId="0" fillId="0" borderId="0" xfId="0" applyAlignment="1">
      <alignment horizontal="left" vertical="top" wrapText="1"/>
    </xf>
    <xf numFmtId="0" fontId="0" fillId="0" borderId="0" xfId="0" applyAlignment="1">
      <alignment vertical="top" wrapText="1"/>
    </xf>
    <xf numFmtId="0" fontId="5" fillId="0" borderId="0" xfId="0" applyFont="1" applyAlignment="1">
      <alignment vertical="top" wrapText="1"/>
    </xf>
    <xf numFmtId="0" fontId="23" fillId="0" borderId="0" xfId="2" applyFill="1" applyProtection="1">
      <protection locked="0"/>
    </xf>
    <xf numFmtId="0" fontId="0" fillId="0" borderId="0" xfId="0" applyAlignment="1">
      <alignment horizontal="left" vertical="center" wrapText="1"/>
    </xf>
    <xf numFmtId="0" fontId="6" fillId="11" borderId="2" xfId="1" applyFont="1" applyFill="1" applyBorder="1" applyAlignment="1">
      <alignment horizontal="center" vertical="center" wrapText="1"/>
    </xf>
    <xf numFmtId="0" fontId="21" fillId="11" borderId="3" xfId="0" applyFont="1" applyFill="1" applyBorder="1" applyAlignment="1">
      <alignment horizontal="center" vertical="center" wrapText="1"/>
    </xf>
    <xf numFmtId="0" fontId="21" fillId="11" borderId="4" xfId="0" applyFont="1" applyFill="1" applyBorder="1" applyAlignment="1">
      <alignment horizontal="center" vertical="center" wrapText="1"/>
    </xf>
    <xf numFmtId="0" fontId="41" fillId="0" borderId="0" xfId="0" applyFont="1" applyAlignment="1">
      <alignment horizontal="left" vertical="top" wrapText="1"/>
    </xf>
    <xf numFmtId="0" fontId="5" fillId="0" borderId="0" xfId="0" applyFont="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4" fillId="0" borderId="0" xfId="0" applyFont="1" applyAlignment="1">
      <alignment horizontal="left" vertical="center"/>
    </xf>
    <xf numFmtId="0" fontId="1" fillId="9" borderId="5" xfId="0"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1" fillId="9" borderId="2" xfId="0" applyFont="1" applyFill="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9"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1" fillId="0" borderId="1" xfId="0" applyFont="1" applyBorder="1" applyAlignment="1">
      <alignment horizontal="left" vertical="center" wrapText="1"/>
    </xf>
    <xf numFmtId="0" fontId="0" fillId="0" borderId="2" xfId="0" applyBorder="1" applyAlignment="1">
      <alignment vertical="center" wrapText="1"/>
    </xf>
    <xf numFmtId="0" fontId="23" fillId="0" borderId="0" xfId="2" applyBorder="1" applyAlignment="1" applyProtection="1">
      <alignment horizontal="left" vertical="center" wrapText="1"/>
      <protection locked="0"/>
    </xf>
    <xf numFmtId="0" fontId="24" fillId="0" borderId="0" xfId="0" applyFont="1" applyAlignment="1">
      <alignment horizontal="justify" vertical="center" wrapText="1"/>
    </xf>
    <xf numFmtId="0" fontId="24" fillId="0" borderId="0" xfId="0" applyFont="1" applyAlignment="1">
      <alignment wrapText="1"/>
    </xf>
    <xf numFmtId="0" fontId="23" fillId="0" borderId="0" xfId="2" applyFill="1" applyBorder="1" applyAlignment="1" applyProtection="1">
      <alignment horizontal="left" vertical="center" wrapText="1"/>
      <protection locked="0"/>
    </xf>
    <xf numFmtId="0" fontId="23" fillId="0" borderId="0" xfId="2" applyBorder="1" applyAlignment="1" applyProtection="1">
      <alignment horizontal="left" vertical="center"/>
      <protection locked="0"/>
    </xf>
    <xf numFmtId="0" fontId="28" fillId="17" borderId="21" xfId="0" applyFont="1" applyFill="1" applyBorder="1" applyAlignment="1">
      <alignment horizontal="center" vertical="center" wrapText="1"/>
    </xf>
    <xf numFmtId="0" fontId="28" fillId="17" borderId="22" xfId="0" applyFont="1" applyFill="1" applyBorder="1" applyAlignment="1">
      <alignment horizontal="center" vertical="center" wrapText="1"/>
    </xf>
    <xf numFmtId="0" fontId="28" fillId="17" borderId="1" xfId="0" applyFont="1" applyFill="1" applyBorder="1" applyAlignment="1">
      <alignment horizontal="center" vertical="center" wrapText="1"/>
    </xf>
    <xf numFmtId="0" fontId="34" fillId="0" borderId="0" xfId="0" applyFont="1" applyAlignment="1" applyProtection="1">
      <alignment horizontal="center" vertical="center" wrapText="1"/>
      <protection locked="0"/>
    </xf>
    <xf numFmtId="0" fontId="0" fillId="10" borderId="0" xfId="0" applyFill="1" applyAlignment="1" applyProtection="1">
      <alignment horizontal="center"/>
      <protection locked="0"/>
    </xf>
    <xf numFmtId="0" fontId="34" fillId="0" borderId="0" xfId="0" applyFont="1" applyAlignment="1">
      <alignment horizontal="center" vertical="center" wrapText="1"/>
    </xf>
    <xf numFmtId="0" fontId="75" fillId="0" borderId="0" xfId="0" applyFont="1" applyAlignment="1">
      <alignment horizontal="left" vertical="center" wrapText="1"/>
    </xf>
    <xf numFmtId="0" fontId="0" fillId="10" borderId="0" xfId="0" applyFill="1" applyAlignment="1" applyProtection="1">
      <alignment horizontal="center" vertical="center" wrapText="1"/>
      <protection locked="0"/>
    </xf>
    <xf numFmtId="0" fontId="34" fillId="0" borderId="0" xfId="0" applyFont="1" applyAlignment="1">
      <alignment horizontal="left" vertical="center" wrapText="1"/>
    </xf>
    <xf numFmtId="0" fontId="13" fillId="12" borderId="2" xfId="1" applyFont="1" applyFill="1" applyBorder="1" applyAlignment="1">
      <alignment horizontal="center" vertical="center" wrapText="1"/>
    </xf>
    <xf numFmtId="0" fontId="13" fillId="12" borderId="3" xfId="1" applyFont="1" applyFill="1" applyBorder="1" applyAlignment="1">
      <alignment horizontal="center" vertical="center" wrapText="1"/>
    </xf>
    <xf numFmtId="0" fontId="13" fillId="12" borderId="9" xfId="1" applyFont="1" applyFill="1" applyBorder="1" applyAlignment="1">
      <alignment horizontal="center" vertical="center" wrapText="1"/>
    </xf>
    <xf numFmtId="0" fontId="13" fillId="12" borderId="4" xfId="1" applyFont="1" applyFill="1" applyBorder="1" applyAlignment="1">
      <alignment horizontal="center" vertical="center" wrapText="1"/>
    </xf>
    <xf numFmtId="0" fontId="2" fillId="2" borderId="0" xfId="0" applyFont="1" applyFill="1" applyAlignment="1">
      <alignment horizontal="center" vertical="center" wrapText="1"/>
    </xf>
    <xf numFmtId="0" fontId="0" fillId="12" borderId="3" xfId="0" applyFill="1" applyBorder="1" applyAlignment="1">
      <alignment horizontal="center" vertical="center" wrapText="1"/>
    </xf>
    <xf numFmtId="0" fontId="0" fillId="12" borderId="4" xfId="0" applyFill="1" applyBorder="1" applyAlignment="1">
      <alignment horizontal="center" vertical="center" wrapText="1"/>
    </xf>
    <xf numFmtId="0" fontId="13" fillId="9" borderId="2" xfId="1" applyFont="1" applyFill="1" applyBorder="1" applyAlignment="1">
      <alignment horizontal="center" vertical="center" wrapText="1"/>
    </xf>
    <xf numFmtId="0" fontId="13" fillId="9" borderId="3" xfId="1" applyFont="1" applyFill="1" applyBorder="1" applyAlignment="1">
      <alignment horizontal="center" vertical="center" wrapText="1"/>
    </xf>
    <xf numFmtId="0" fontId="13" fillId="9" borderId="4" xfId="1" applyFont="1" applyFill="1" applyBorder="1" applyAlignment="1">
      <alignment horizontal="center" vertical="center" wrapText="1"/>
    </xf>
    <xf numFmtId="0" fontId="15" fillId="0" borderId="0" xfId="1" applyFont="1" applyAlignment="1">
      <alignment horizontal="left" wrapText="1"/>
    </xf>
    <xf numFmtId="0" fontId="13" fillId="9" borderId="1" xfId="1" applyFont="1" applyFill="1" applyBorder="1" applyAlignment="1">
      <alignment horizontal="center" vertical="center" wrapText="1"/>
    </xf>
    <xf numFmtId="0" fontId="69" fillId="31" borderId="2" xfId="1" applyFont="1" applyFill="1" applyBorder="1" applyAlignment="1">
      <alignment horizontal="center" vertical="center"/>
    </xf>
    <xf numFmtId="0" fontId="69" fillId="31" borderId="3" xfId="1" applyFont="1" applyFill="1" applyBorder="1" applyAlignment="1">
      <alignment horizontal="center" vertical="center"/>
    </xf>
    <xf numFmtId="0" fontId="69" fillId="31" borderId="4" xfId="1" applyFont="1" applyFill="1" applyBorder="1" applyAlignment="1">
      <alignment horizontal="center" vertical="center"/>
    </xf>
  </cellXfs>
  <cellStyles count="4">
    <cellStyle name="Hipervínculo" xfId="2" builtinId="8"/>
    <cellStyle name="Normal" xfId="0" builtinId="0"/>
    <cellStyle name="Normal 2" xfId="1" xr:uid="{00000000-0005-0000-0000-000002000000}"/>
    <cellStyle name="Normal 2 2" xfId="3" xr:uid="{A5755798-04AA-4273-B0FE-F60E2572AA55}"/>
  </cellStyles>
  <dxfs count="10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EB9C"/>
        </patternFill>
      </fill>
    </dxf>
    <dxf>
      <fill>
        <patternFill>
          <bgColor rgb="FFC6EFCE"/>
        </patternFill>
      </fill>
    </dxf>
    <dxf>
      <fill>
        <patternFill>
          <bgColor rgb="FFFFC7CE"/>
        </patternFill>
      </fill>
    </dxf>
    <dxf>
      <fill>
        <patternFill patternType="solid"/>
      </fill>
    </dxf>
    <dxf>
      <fill>
        <patternFill>
          <bgColor rgb="FF92D050"/>
        </patternFill>
      </fill>
    </dxf>
    <dxf>
      <fill>
        <patternFill>
          <bgColor rgb="FFFFC000"/>
        </patternFill>
      </fill>
    </dxf>
    <dxf>
      <fill>
        <patternFill>
          <bgColor rgb="FFFF0000"/>
        </patternFill>
      </fill>
    </dxf>
    <dxf>
      <fill>
        <patternFill>
          <bgColor rgb="FFFFEB9C"/>
        </patternFill>
      </fill>
    </dxf>
    <dxf>
      <fill>
        <patternFill>
          <bgColor rgb="FFFFC7CE"/>
        </patternFill>
      </fill>
    </dxf>
    <dxf>
      <fill>
        <patternFill>
          <bgColor rgb="FFC6EFCE"/>
        </patternFill>
      </fill>
    </dxf>
    <dxf>
      <font>
        <color theme="0"/>
      </font>
      <fill>
        <patternFill>
          <bgColor rgb="FFC00000"/>
        </patternFill>
      </fill>
    </dxf>
    <dxf>
      <font>
        <color theme="1"/>
      </font>
      <fill>
        <patternFill>
          <bgColor theme="0" tint="-0.14996795556505021"/>
        </patternFill>
      </fill>
    </dxf>
    <dxf>
      <font>
        <b/>
        <i val="0"/>
      </font>
      <fill>
        <patternFill patternType="none">
          <bgColor auto="1"/>
        </patternFill>
      </fill>
    </dxf>
    <dxf>
      <font>
        <b/>
        <i val="0"/>
      </font>
      <fill>
        <patternFill patternType="none">
          <bgColor auto="1"/>
        </patternFill>
      </fill>
    </dxf>
    <dxf>
      <font>
        <color theme="0"/>
      </font>
      <fill>
        <patternFill>
          <bgColor rgb="FFC00000"/>
        </patternFill>
      </fill>
    </dxf>
    <dxf>
      <font>
        <color theme="1"/>
      </font>
      <fill>
        <patternFill>
          <bgColor theme="0" tint="-0.14996795556505021"/>
        </patternFill>
      </fill>
    </dxf>
    <dxf>
      <font>
        <b/>
        <i val="0"/>
      </font>
      <fill>
        <patternFill patternType="none">
          <bgColor auto="1"/>
        </patternFill>
      </fill>
    </dxf>
    <dxf>
      <font>
        <color theme="0"/>
      </font>
      <fill>
        <patternFill>
          <bgColor rgb="FFC00000"/>
        </patternFill>
      </fill>
    </dxf>
    <dxf>
      <font>
        <color theme="1"/>
      </font>
      <fill>
        <patternFill>
          <bgColor theme="0" tint="-0.14996795556505021"/>
        </patternFill>
      </fill>
    </dxf>
    <dxf>
      <font>
        <color theme="0"/>
      </font>
      <fill>
        <patternFill>
          <bgColor rgb="FFC00000"/>
        </patternFill>
      </fill>
    </dxf>
    <dxf>
      <font>
        <color theme="1"/>
      </font>
      <fill>
        <patternFill>
          <bgColor theme="0" tint="-0.14996795556505021"/>
        </patternFill>
      </fill>
    </dxf>
    <dxf>
      <font>
        <b/>
        <i val="0"/>
      </font>
      <fill>
        <patternFill patternType="none">
          <bgColor auto="1"/>
        </patternFill>
      </fill>
    </dxf>
    <dxf>
      <font>
        <color theme="1"/>
      </font>
      <fill>
        <patternFill>
          <bgColor theme="0" tint="-0.14996795556505021"/>
        </patternFill>
      </fill>
    </dxf>
    <dxf>
      <font>
        <color theme="0"/>
      </font>
      <fill>
        <patternFill>
          <bgColor rgb="FFC00000"/>
        </patternFill>
      </fill>
    </dxf>
    <dxf>
      <font>
        <b/>
        <i val="0"/>
      </font>
      <fill>
        <patternFill patternType="none">
          <bgColor auto="1"/>
        </patternFill>
      </fill>
    </dxf>
    <dxf>
      <font>
        <color theme="1"/>
      </font>
      <fill>
        <patternFill>
          <bgColor theme="0" tint="-0.14996795556505021"/>
        </patternFill>
      </fill>
    </dxf>
    <dxf>
      <font>
        <b/>
        <i val="0"/>
      </font>
      <fill>
        <patternFill patternType="none">
          <bgColor auto="1"/>
        </patternFill>
      </fill>
    </dxf>
    <dxf>
      <font>
        <color theme="0"/>
      </font>
      <fill>
        <patternFill>
          <bgColor rgb="FFC00000"/>
        </patternFill>
      </fill>
    </dxf>
    <dxf>
      <font>
        <color theme="0"/>
      </font>
      <fill>
        <patternFill>
          <bgColor rgb="FFC00000"/>
        </patternFill>
      </fill>
    </dxf>
    <dxf>
      <font>
        <b/>
        <i val="0"/>
      </font>
      <fill>
        <patternFill patternType="none">
          <bgColor auto="1"/>
        </patternFill>
      </fill>
    </dxf>
    <dxf>
      <font>
        <color theme="1"/>
      </font>
      <fill>
        <patternFill>
          <bgColor theme="0" tint="-0.14996795556505021"/>
        </patternFill>
      </fill>
    </dxf>
    <dxf>
      <font>
        <color theme="1"/>
      </font>
      <fill>
        <patternFill>
          <bgColor theme="0" tint="-0.14996795556505021"/>
        </patternFill>
      </fill>
    </dxf>
    <dxf>
      <font>
        <b/>
        <i val="0"/>
      </font>
      <fill>
        <patternFill patternType="none">
          <bgColor auto="1"/>
        </patternFill>
      </fill>
    </dxf>
    <dxf>
      <font>
        <color theme="0"/>
      </font>
      <fill>
        <patternFill>
          <bgColor rgb="FFC00000"/>
        </patternFill>
      </fill>
    </dxf>
    <dxf>
      <font>
        <color theme="0"/>
      </font>
      <fill>
        <patternFill>
          <bgColor rgb="FFC00000"/>
        </patternFill>
      </fill>
    </dxf>
    <dxf>
      <font>
        <b/>
        <i val="0"/>
      </font>
      <fill>
        <patternFill patternType="none">
          <bgColor auto="1"/>
        </patternFill>
      </fill>
    </dxf>
    <dxf>
      <font>
        <color theme="1"/>
      </font>
      <fill>
        <patternFill>
          <bgColor theme="0" tint="-0.14996795556505021"/>
        </patternFill>
      </fill>
    </dxf>
    <dxf>
      <font>
        <color theme="0"/>
      </font>
      <fill>
        <patternFill>
          <bgColor rgb="FFC00000"/>
        </patternFill>
      </fill>
    </dxf>
    <dxf>
      <font>
        <b/>
        <i val="0"/>
      </font>
      <fill>
        <patternFill patternType="none">
          <bgColor auto="1"/>
        </patternFill>
      </fill>
    </dxf>
    <dxf>
      <font>
        <color theme="1"/>
      </font>
      <fill>
        <patternFill>
          <bgColor theme="0" tint="-0.14996795556505021"/>
        </patternFill>
      </fill>
    </dxf>
    <dxf>
      <font>
        <color theme="1"/>
      </font>
      <fill>
        <patternFill>
          <bgColor theme="0" tint="-0.14996795556505021"/>
        </patternFill>
      </fill>
    </dxf>
    <dxf>
      <font>
        <b/>
        <i val="0"/>
      </font>
      <fill>
        <patternFill patternType="none">
          <bgColor auto="1"/>
        </patternFill>
      </fill>
    </dxf>
    <dxf>
      <font>
        <color theme="0"/>
      </font>
      <fill>
        <patternFill>
          <bgColor rgb="FFC00000"/>
        </patternFill>
      </fill>
    </dxf>
    <dxf>
      <font>
        <color theme="0"/>
      </font>
      <fill>
        <patternFill>
          <bgColor rgb="FFC00000"/>
        </patternFill>
      </fill>
    </dxf>
    <dxf>
      <font>
        <b/>
        <i val="0"/>
      </font>
      <fill>
        <patternFill patternType="none">
          <bgColor auto="1"/>
        </patternFill>
      </fill>
    </dxf>
    <dxf>
      <font>
        <color theme="1"/>
      </font>
      <fill>
        <patternFill>
          <bgColor theme="0" tint="-0.14996795556505021"/>
        </patternFill>
      </fill>
    </dxf>
    <dxf>
      <font>
        <color theme="0"/>
      </font>
      <fill>
        <patternFill>
          <bgColor rgb="FFC00000"/>
        </patternFill>
      </fill>
    </dxf>
    <dxf>
      <font>
        <b/>
        <i val="0"/>
      </font>
      <fill>
        <patternFill patternType="none">
          <bgColor auto="1"/>
        </patternFill>
      </fill>
    </dxf>
    <dxf>
      <font>
        <color theme="1"/>
      </font>
      <fill>
        <patternFill>
          <bgColor theme="0" tint="-0.14996795556505021"/>
        </patternFill>
      </fill>
    </dxf>
    <dxf>
      <font>
        <color theme="1"/>
      </font>
      <fill>
        <patternFill>
          <bgColor theme="0" tint="-0.14996795556505021"/>
        </patternFill>
      </fill>
    </dxf>
    <dxf>
      <font>
        <b/>
        <i val="0"/>
      </font>
      <fill>
        <patternFill patternType="none">
          <bgColor auto="1"/>
        </patternFill>
      </fill>
    </dxf>
    <dxf>
      <font>
        <color theme="0"/>
      </font>
      <fill>
        <patternFill>
          <bgColor rgb="FFC00000"/>
        </patternFill>
      </fill>
    </dxf>
    <dxf>
      <font>
        <color theme="0"/>
      </font>
      <fill>
        <patternFill>
          <bgColor rgb="FFC00000"/>
        </patternFill>
      </fill>
    </dxf>
    <dxf>
      <font>
        <b/>
        <i val="0"/>
      </font>
      <fill>
        <patternFill patternType="none">
          <bgColor auto="1"/>
        </patternFill>
      </fill>
    </dxf>
    <dxf>
      <font>
        <color theme="1"/>
      </font>
      <fill>
        <patternFill>
          <bgColor theme="0" tint="-0.14996795556505021"/>
        </patternFill>
      </fill>
    </dxf>
    <dxf>
      <fill>
        <patternFill>
          <bgColor theme="9" tint="0.59996337778862885"/>
        </patternFill>
      </fill>
    </dxf>
    <dxf>
      <fill>
        <patternFill>
          <bgColor rgb="FFFF7D7D"/>
        </patternFill>
      </fill>
    </dxf>
    <dxf>
      <fill>
        <patternFill patternType="lightTrellis"/>
      </fill>
    </dxf>
    <dxf>
      <fill>
        <patternFill>
          <bgColor theme="9" tint="0.79998168889431442"/>
        </patternFill>
      </fill>
    </dxf>
    <dxf>
      <fill>
        <patternFill>
          <bgColor theme="7" tint="0.59996337778862885"/>
        </patternFill>
      </fill>
    </dxf>
    <dxf>
      <fill>
        <patternFill>
          <fgColor rgb="FFFF4F4F"/>
          <bgColor rgb="FFFF6D6D"/>
        </patternFill>
      </fill>
    </dxf>
    <dxf>
      <fill>
        <patternFill patternType="lightTrellis"/>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s>
  <tableStyles count="0" defaultTableStyle="TableStyleMedium2" defaultPivotStyle="PivotStyleLight16"/>
  <colors>
    <mruColors>
      <color rgb="FFFFFFFF"/>
      <color rgb="FFFF5757"/>
      <color rgb="FFC6EFCE"/>
      <color rgb="FFFFC7CE"/>
      <color rgb="FFFF4F4F"/>
      <color rgb="FFFF6D6D"/>
      <color rgb="FFFF6565"/>
      <color rgb="FFFF3300"/>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4</xdr:col>
      <xdr:colOff>2453640</xdr:colOff>
      <xdr:row>1</xdr:row>
      <xdr:rowOff>72390</xdr:rowOff>
    </xdr:from>
    <xdr:to>
      <xdr:col>4</xdr:col>
      <xdr:colOff>4865370</xdr:colOff>
      <xdr:row>3</xdr:row>
      <xdr:rowOff>0</xdr:rowOff>
    </xdr:to>
    <xdr:pic>
      <xdr:nvPicPr>
        <xdr:cNvPr id="4" name="Imagen 9">
          <a:extLst>
            <a:ext uri="{FF2B5EF4-FFF2-40B4-BE49-F238E27FC236}">
              <a16:creationId xmlns:a16="http://schemas.microsoft.com/office/drawing/2014/main" id="{95EC8447-D2D8-4DE8-83CE-A86DA59B2F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3565" y="796290"/>
          <a:ext cx="2411730" cy="384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1546727</xdr:colOff>
      <xdr:row>1</xdr:row>
      <xdr:rowOff>79058</xdr:rowOff>
    </xdr:from>
    <xdr:to>
      <xdr:col>5</xdr:col>
      <xdr:colOff>162059</xdr:colOff>
      <xdr:row>2</xdr:row>
      <xdr:rowOff>117158</xdr:rowOff>
    </xdr:to>
    <xdr:pic>
      <xdr:nvPicPr>
        <xdr:cNvPr id="5" name="Imagen 10">
          <a:extLst>
            <a:ext uri="{FF2B5EF4-FFF2-40B4-BE49-F238E27FC236}">
              <a16:creationId xmlns:a16="http://schemas.microsoft.com/office/drawing/2014/main" id="{5C09B98F-FFDC-494A-8E83-8B2DC798C1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1652" y="260033"/>
          <a:ext cx="348882"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333462</xdr:colOff>
      <xdr:row>1</xdr:row>
      <xdr:rowOff>38100</xdr:rowOff>
    </xdr:from>
    <xdr:to>
      <xdr:col>5</xdr:col>
      <xdr:colOff>923925</xdr:colOff>
      <xdr:row>2</xdr:row>
      <xdr:rowOff>211369</xdr:rowOff>
    </xdr:to>
    <xdr:pic>
      <xdr:nvPicPr>
        <xdr:cNvPr id="6" name="Imagen 11">
          <a:extLst>
            <a:ext uri="{FF2B5EF4-FFF2-40B4-BE49-F238E27FC236}">
              <a16:creationId xmlns:a16="http://schemas.microsoft.com/office/drawing/2014/main" id="{2B70367A-2D34-4F2C-BF00-D7E95FE59DB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181937" y="219075"/>
          <a:ext cx="590463" cy="4018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1343025</xdr:colOff>
      <xdr:row>1</xdr:row>
      <xdr:rowOff>0</xdr:rowOff>
    </xdr:from>
    <xdr:to>
      <xdr:col>4</xdr:col>
      <xdr:colOff>1348962</xdr:colOff>
      <xdr:row>2</xdr:row>
      <xdr:rowOff>228640</xdr:rowOff>
    </xdr:to>
    <xdr:pic>
      <xdr:nvPicPr>
        <xdr:cNvPr id="2" name="Imagen 1">
          <a:extLst>
            <a:ext uri="{FF2B5EF4-FFF2-40B4-BE49-F238E27FC236}">
              <a16:creationId xmlns:a16="http://schemas.microsoft.com/office/drawing/2014/main" id="{C87D744A-35EA-6B5C-14F7-DCB3494D775F}"/>
            </a:ext>
          </a:extLst>
        </xdr:cNvPr>
        <xdr:cNvPicPr>
          <a:picLocks noChangeAspect="1"/>
        </xdr:cNvPicPr>
      </xdr:nvPicPr>
      <xdr:blipFill>
        <a:blip xmlns:r="http://schemas.openxmlformats.org/officeDocument/2006/relationships" r:embed="rId4"/>
        <a:stretch>
          <a:fillRect/>
        </a:stretch>
      </xdr:blipFill>
      <xdr:spPr>
        <a:xfrm>
          <a:off x="3905250" y="180975"/>
          <a:ext cx="2562447" cy="4572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419100</xdr:colOff>
      <xdr:row>18</xdr:row>
      <xdr:rowOff>133350</xdr:rowOff>
    </xdr:from>
    <xdr:to>
      <xdr:col>10</xdr:col>
      <xdr:colOff>60749</xdr:colOff>
      <xdr:row>28</xdr:row>
      <xdr:rowOff>16934</xdr:rowOff>
    </xdr:to>
    <xdr:sp macro="" textlink="">
      <xdr:nvSpPr>
        <xdr:cNvPr id="3" name="CuadroTexto 2">
          <a:extLst>
            <a:ext uri="{FF2B5EF4-FFF2-40B4-BE49-F238E27FC236}">
              <a16:creationId xmlns:a16="http://schemas.microsoft.com/office/drawing/2014/main" id="{83D932B5-01ED-41B1-8DAF-E5B3670AA5FC}"/>
            </a:ext>
          </a:extLst>
        </xdr:cNvPr>
        <xdr:cNvSpPr txBox="1"/>
      </xdr:nvSpPr>
      <xdr:spPr>
        <a:xfrm>
          <a:off x="419100" y="7943850"/>
          <a:ext cx="17424824" cy="1598084"/>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a:t>
          </a:r>
          <a:r>
            <a:rPr lang="es-ES" sz="1100">
              <a:solidFill>
                <a:schemeClr val="dk1"/>
              </a:solidFill>
              <a:effectLst/>
              <a:latin typeface="+mn-lt"/>
              <a:ea typeface="+mn-ea"/>
              <a:cs typeface="+mn-cs"/>
            </a:rPr>
            <a:t>una vez descontados la controles estándares implementados en la entidad</a:t>
          </a:r>
          <a:r>
            <a:rPr lang="en-GB" sz="1100">
              <a:solidFill>
                <a:schemeClr val="dk1"/>
              </a:solidFill>
              <a:effectLst/>
              <a:latin typeface="+mn-lt"/>
              <a:ea typeface="+mn-ea"/>
              <a:cs typeface="+mn-cs"/>
            </a:rPr>
            <a:t>), se deberán de incorporar los controles </a:t>
          </a:r>
          <a:r>
            <a:rPr lang="es-ES" sz="1100">
              <a:solidFill>
                <a:schemeClr val="dk1"/>
              </a:solidFill>
              <a:effectLst/>
              <a:latin typeface="+mn-lt"/>
              <a:ea typeface="+mn-ea"/>
              <a:cs typeface="+mn-cs"/>
            </a:rPr>
            <a:t>alternativos (Plan de acción) </a:t>
          </a:r>
          <a:r>
            <a:rPr lang="en-GB" sz="1100">
              <a:solidFill>
                <a:schemeClr val="dk1"/>
              </a:solidFill>
              <a:effectLst/>
              <a:latin typeface="+mn-lt"/>
              <a:ea typeface="+mn-ea"/>
              <a:cs typeface="+mn-cs"/>
            </a:rPr>
            <a:t>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a:t>
          </a:r>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7" dT="2023-09-18T11:56:54.98" personId="{00000000-0000-0000-0000-000000000000}" id="{7F00C3CA-4167-48AE-AFB8-78DEB2E56FC7}">
    <text>La OB Anexo VI no distingue condiciones DNSH especificas por empresa privada o entidad publica. Son iguales.</text>
  </threadedComment>
  <threadedComment ref="A9" dT="2023-09-18T11:57:11.82" personId="{00000000-0000-0000-0000-000000000000}" id="{FF1EFC01-6DD6-4F24-9FA2-2B085662FE25}">
    <text xml:space="preserve">La OB Anexo VI no distingue condiciones DNSH especificas por empresa privada o entidad publica. Son iguales.
Remite la resolucion al anexo de la OB de la orden de 2022
</text>
  </threadedComment>
  <threadedComment ref="A10" dT="2023-09-18T09:09:17.64" personId="{00000000-0000-0000-0000-000000000000}" id="{402E2B84-9398-4893-9FD3-4460041528F0}">
    <text>Tiene parte de la mismas condiciones de sectorial 5G 2023 ( La segunda parte)</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portal.mineco.gob.es/RecursosArticulo/mineco/ministerio/plan-recuperacion/Instrucciones_DNSH_centros_de%20referencia.pdf" TargetMode="External"/><Relationship Id="rId13" Type="http://schemas.openxmlformats.org/officeDocument/2006/relationships/hyperlink" Target="https://www.boe.es/buscar/act.php?id=BOE-A-2022-5809&amp;tn=1&amp;p=20221224" TargetMode="External"/><Relationship Id="rId18" Type="http://schemas.openxmlformats.org/officeDocument/2006/relationships/hyperlink" Target="https://www.boe.es/buscar/doc.php?id=DOUE-L-2021-81605" TargetMode="External"/><Relationship Id="rId26" Type="http://schemas.openxmlformats.org/officeDocument/2006/relationships/hyperlink" Target="https://www.boe.es/buscar/doc.php?id=DOUE-L-2009-82047" TargetMode="External"/><Relationship Id="rId3" Type="http://schemas.openxmlformats.org/officeDocument/2006/relationships/hyperlink" Target="https://planderecuperacion.gob.es/documentos-y-enlaces" TargetMode="External"/><Relationship Id="rId21" Type="http://schemas.openxmlformats.org/officeDocument/2006/relationships/hyperlink" Target="https://www.boe.es/buscar/doc.php?id=DOUE-L-2012-80072" TargetMode="External"/><Relationship Id="rId7" Type="http://schemas.openxmlformats.org/officeDocument/2006/relationships/hyperlink" Target="https://portal.mineco.gob.es/RecursosArticulo/mineco/ministerio/plan-recuperacion/Instrucciones_DNSH_poligonos.pdf" TargetMode="External"/><Relationship Id="rId12" Type="http://schemas.openxmlformats.org/officeDocument/2006/relationships/hyperlink" Target="https://www.boe.es/buscar/doc.php?id=DOUE-L-2020-80947" TargetMode="External"/><Relationship Id="rId17" Type="http://schemas.openxmlformats.org/officeDocument/2006/relationships/hyperlink" Target="https://ec.europa.eu/environment/nature/natura2000/management/pdf/guidance_on_energy_transmission_infrastructure_and_eu_nature_legislation_es.pdf" TargetMode="External"/><Relationship Id="rId25" Type="http://schemas.openxmlformats.org/officeDocument/2006/relationships/hyperlink" Target="https://apps.powerapps.com/play/e/7a90d15d-861c-eddf-99ef-730b6bf9614a/a/e4c97a2f-45f9-4545-8cd2-7f0e0bbbac76?tenantId=fb846522-1163-41af-b1ba-5d0015f6a2d1&amp;responsable=TODOS&amp;validacion=true" TargetMode="External"/><Relationship Id="rId2" Type="http://schemas.openxmlformats.org/officeDocument/2006/relationships/hyperlink" Target="https://www.boe.es/buscar/doc.php?id=BOE-A-2021-15861" TargetMode="External"/><Relationship Id="rId16" Type="http://schemas.openxmlformats.org/officeDocument/2006/relationships/hyperlink" Target="https://www.miteco.gob.es/content/dam/miteco/es/calidad-y-evaluacion-ambiental/temas/responsabilidad-mediambiental/determinacionsignificatividaddano_noviembre2019_tcm30-497992.pdf" TargetMode="External"/><Relationship Id="rId20" Type="http://schemas.openxmlformats.org/officeDocument/2006/relationships/hyperlink" Target="https://www.boe.es/buscar/doc.php?id=DOUE-L-2012-81320" TargetMode="External"/><Relationship Id="rId29" Type="http://schemas.openxmlformats.org/officeDocument/2006/relationships/hyperlink" Target="https://www.boe.es/doue/2023/111/Z00001-00033.pdf" TargetMode="External"/><Relationship Id="rId1" Type="http://schemas.openxmlformats.org/officeDocument/2006/relationships/hyperlink" Target="https://www.boe.es/buscar/doc.php?id=BOE-A-2021-15860" TargetMode="External"/><Relationship Id="rId6" Type="http://schemas.openxmlformats.org/officeDocument/2006/relationships/hyperlink" Target="https://www.lamoncloa.gob.es/temas/fondos-recuperacion/Documents/05052021-Componente25.pdf" TargetMode="External"/><Relationship Id="rId11" Type="http://schemas.openxmlformats.org/officeDocument/2006/relationships/hyperlink" Target="https://www.boe.es/buscar/doc.php?id=DOUE-L-2021-81725" TargetMode="External"/><Relationship Id="rId24" Type="http://schemas.openxmlformats.org/officeDocument/2006/relationships/hyperlink" Target="https://www.fondoseuropeos.hacienda.gob.es/sitios/dgpmrr/es-es/Documents/Instruccin%20ENTIDADES%20EJECUTORAS%2012%20abril%202022_.pdf.xsig.pdf" TargetMode="External"/><Relationship Id="rId5" Type="http://schemas.openxmlformats.org/officeDocument/2006/relationships/hyperlink" Target="https://www.lamoncloa.gob.es/temas/fondos-recuperacion/Documents/16062021-Componente15.pdf" TargetMode="External"/><Relationship Id="rId15" Type="http://schemas.openxmlformats.org/officeDocument/2006/relationships/hyperlink" Target="https://www.miteco.gob.es/es/calidad-y-evaluacion-ambiental/temas/responsabilidad-mediambiental/procedimiento_exigencia_responsabilidad/determinacion-signficatividad.html" TargetMode="External"/><Relationship Id="rId23" Type="http://schemas.openxmlformats.org/officeDocument/2006/relationships/hyperlink" Target="https://www.igae.pap.hacienda.gob.es/sitios/igae/es-ES/Documents/GUIA%20SIST.%20SEGUIM.%20HyO%20MRR%20DEF.pdf" TargetMode="External"/><Relationship Id="rId28" Type="http://schemas.openxmlformats.org/officeDocument/2006/relationships/hyperlink" Target="https://www.boe.es/buscar/doc.php?id=DOUE-L-2000-81670" TargetMode="External"/><Relationship Id="rId10" Type="http://schemas.openxmlformats.org/officeDocument/2006/relationships/hyperlink" Target="https://www.prtr.miteco.gob.es/content/dam/prtr/es/transicion-verde/guiadnshmitecov20_tcm30-528436.pdf" TargetMode="External"/><Relationship Id="rId19" Type="http://schemas.openxmlformats.org/officeDocument/2006/relationships/hyperlink" Target="https://www.boe.es/buscar/doc.php?id=DOUE-L-2011-81307" TargetMode="External"/><Relationship Id="rId4" Type="http://schemas.openxmlformats.org/officeDocument/2006/relationships/hyperlink" Target="https://eur-lex.europa.eu/legal-content/ES/TXT/PDF/?uri=CELEX:52021SC0147&amp;from=ES" TargetMode="External"/><Relationship Id="rId9" Type="http://schemas.openxmlformats.org/officeDocument/2006/relationships/hyperlink" Target="https://www.boe.es/buscar/doc.php?id=DOUE-Z-2021-70014" TargetMode="External"/><Relationship Id="rId14" Type="http://schemas.openxmlformats.org/officeDocument/2006/relationships/hyperlink" Target="https://www.miteco.gob.es/es/calidad-y-evaluacion-ambiental/temas/economia-circular/buenas-practicas-economia-circular.html" TargetMode="External"/><Relationship Id="rId22" Type="http://schemas.openxmlformats.org/officeDocument/2006/relationships/hyperlink" Target="https://www.miteco.gob.es/es/biodiversidad/temas/espacios-protegidos/red-natura-2000.html" TargetMode="External"/><Relationship Id="rId27" Type="http://schemas.openxmlformats.org/officeDocument/2006/relationships/hyperlink" Target="https://www.boe.es/buscar/doc.php?id=DOUE-L-2019-80409" TargetMode="External"/><Relationship Id="rId30"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apps.powerapps.com/play/e/7a90d15d-861c-eddf-99ef-730b6bf9614a/a/4d569c50-e653-4c6a-ac20-522a6209744b?tenantId=fb846522-1163-41af-b1ba-5d0015f6a2d1&amp;source=portal"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P154"/>
  <sheetViews>
    <sheetView showGridLines="0" tabSelected="1" zoomScale="80" zoomScaleNormal="80" workbookViewId="0">
      <selection activeCell="B136" sqref="B136"/>
    </sheetView>
  </sheetViews>
  <sheetFormatPr baseColWidth="10" defaultColWidth="9.109375" defaultRowHeight="14.4" x14ac:dyDescent="0.3"/>
  <cols>
    <col min="2" max="2" width="43.5546875" customWidth="1"/>
    <col min="3" max="3" width="12.88671875" customWidth="1"/>
    <col min="4" max="4" width="35.33203125" customWidth="1"/>
    <col min="5" max="5" width="80.77734375" customWidth="1"/>
    <col min="7" max="7" width="11.5546875" customWidth="1"/>
  </cols>
  <sheetData>
    <row r="1" spans="1:5" x14ac:dyDescent="0.3">
      <c r="A1" s="242" t="s">
        <v>381</v>
      </c>
      <c r="B1" s="243"/>
      <c r="C1" s="243"/>
      <c r="D1" s="243"/>
      <c r="E1" s="243"/>
    </row>
    <row r="2" spans="1:5" ht="26.4" customHeight="1" x14ac:dyDescent="0.3">
      <c r="B2" t="s">
        <v>598</v>
      </c>
    </row>
    <row r="3" spans="1:5" ht="26.4" customHeight="1" x14ac:dyDescent="0.3">
      <c r="B3" s="215" t="s">
        <v>599</v>
      </c>
    </row>
    <row r="4" spans="1:5" ht="28.2" customHeight="1" x14ac:dyDescent="0.3">
      <c r="B4" s="216" t="s">
        <v>600</v>
      </c>
    </row>
    <row r="5" spans="1:5" x14ac:dyDescent="0.3">
      <c r="B5" s="112" t="s">
        <v>741</v>
      </c>
    </row>
    <row r="6" spans="1:5" ht="16.8" customHeight="1" x14ac:dyDescent="0.3">
      <c r="B6" s="112"/>
    </row>
    <row r="7" spans="1:5" x14ac:dyDescent="0.3">
      <c r="B7" s="4" t="s">
        <v>808</v>
      </c>
    </row>
    <row r="8" spans="1:5" ht="18" customHeight="1" x14ac:dyDescent="0.3">
      <c r="B8" s="237" t="s">
        <v>809</v>
      </c>
    </row>
    <row r="9" spans="1:5" x14ac:dyDescent="0.3">
      <c r="B9" s="237" t="s">
        <v>810</v>
      </c>
    </row>
    <row r="10" spans="1:5" ht="28.2" customHeight="1" x14ac:dyDescent="0.3">
      <c r="B10" s="112"/>
    </row>
    <row r="11" spans="1:5" x14ac:dyDescent="0.3">
      <c r="A11" s="242" t="s">
        <v>601</v>
      </c>
      <c r="B11" s="243"/>
      <c r="C11" s="243"/>
      <c r="D11" s="243"/>
      <c r="E11" s="243"/>
    </row>
    <row r="12" spans="1:5" ht="18" x14ac:dyDescent="0.3">
      <c r="A12" s="113"/>
      <c r="B12" s="6"/>
      <c r="C12" s="6"/>
      <c r="D12" s="6"/>
      <c r="E12" s="6"/>
    </row>
    <row r="13" spans="1:5" ht="45" customHeight="1" x14ac:dyDescent="0.3">
      <c r="B13" s="244" t="s">
        <v>807</v>
      </c>
      <c r="C13" s="244"/>
      <c r="D13" s="244"/>
      <c r="E13" s="244"/>
    </row>
    <row r="14" spans="1:5" ht="19.8" customHeight="1" x14ac:dyDescent="0.3">
      <c r="B14" s="244"/>
      <c r="C14" s="244"/>
      <c r="D14" s="244"/>
      <c r="E14" s="244"/>
    </row>
    <row r="15" spans="1:5" x14ac:dyDescent="0.3">
      <c r="B15" s="244" t="s">
        <v>739</v>
      </c>
      <c r="C15" s="244"/>
      <c r="D15" s="244"/>
      <c r="E15" s="244"/>
    </row>
    <row r="16" spans="1:5" x14ac:dyDescent="0.3">
      <c r="B16" s="247" t="s">
        <v>738</v>
      </c>
      <c r="C16" s="247"/>
      <c r="D16" s="247"/>
      <c r="E16" s="247"/>
    </row>
    <row r="17" spans="1:16" x14ac:dyDescent="0.3">
      <c r="B17" s="244"/>
      <c r="C17" s="244"/>
      <c r="D17" s="244"/>
      <c r="E17" s="244"/>
    </row>
    <row r="18" spans="1:16" ht="29.4" customHeight="1" x14ac:dyDescent="0.3">
      <c r="B18" s="219"/>
      <c r="C18" s="219"/>
      <c r="D18" s="219"/>
      <c r="E18" s="219"/>
      <c r="G18" s="220"/>
    </row>
    <row r="19" spans="1:16" ht="18" x14ac:dyDescent="0.35">
      <c r="A19" s="242" t="s">
        <v>382</v>
      </c>
      <c r="B19" s="243"/>
      <c r="C19" s="243"/>
      <c r="D19" s="243"/>
      <c r="E19" s="243"/>
      <c r="F19" s="1"/>
      <c r="G19" s="1"/>
      <c r="H19" s="1"/>
      <c r="I19" s="1"/>
      <c r="J19" s="1"/>
      <c r="K19" s="1"/>
      <c r="L19" s="1"/>
      <c r="M19" s="1"/>
      <c r="N19" s="1"/>
      <c r="O19" s="1"/>
      <c r="P19" s="1"/>
    </row>
    <row r="20" spans="1:16" ht="18" x14ac:dyDescent="0.35">
      <c r="A20" s="2"/>
      <c r="B20" s="36"/>
      <c r="C20" s="2"/>
      <c r="D20" s="2"/>
      <c r="E20" s="2"/>
      <c r="F20" s="1"/>
      <c r="G20" s="1"/>
      <c r="H20" s="1"/>
      <c r="I20" s="1"/>
      <c r="J20" s="1"/>
      <c r="K20" s="1"/>
      <c r="L20" s="1"/>
      <c r="M20" s="1"/>
      <c r="N20" s="1"/>
      <c r="O20" s="1"/>
      <c r="P20" s="1"/>
    </row>
    <row r="21" spans="1:16" ht="18" x14ac:dyDescent="0.35">
      <c r="A21" s="3" t="s">
        <v>768</v>
      </c>
      <c r="B21" s="2"/>
      <c r="C21" s="2"/>
      <c r="D21" s="2"/>
      <c r="E21" s="2"/>
      <c r="F21" s="1"/>
      <c r="G21" s="1"/>
      <c r="H21" s="1"/>
      <c r="I21" s="1"/>
      <c r="J21" s="1"/>
      <c r="K21" s="1"/>
      <c r="L21" s="1"/>
      <c r="M21" s="1"/>
      <c r="N21" s="1"/>
      <c r="O21" s="1"/>
      <c r="P21" s="1"/>
    </row>
    <row r="22" spans="1:16" ht="18" x14ac:dyDescent="0.35">
      <c r="A22" s="3"/>
      <c r="B22" s="2"/>
      <c r="C22" s="2"/>
      <c r="D22" s="2"/>
      <c r="E22" s="2"/>
      <c r="F22" s="1"/>
      <c r="G22" s="1"/>
      <c r="H22" s="1"/>
      <c r="I22" s="1"/>
      <c r="J22" s="1"/>
      <c r="K22" s="1"/>
      <c r="L22" s="1"/>
      <c r="M22" s="1"/>
      <c r="N22" s="1"/>
      <c r="O22" s="1"/>
      <c r="P22" s="1"/>
    </row>
    <row r="23" spans="1:16" ht="18" x14ac:dyDescent="0.35">
      <c r="A23" s="4" t="s">
        <v>775</v>
      </c>
      <c r="B23" s="2"/>
      <c r="C23" s="2"/>
      <c r="D23" s="2"/>
      <c r="E23" s="2"/>
      <c r="F23" s="1"/>
      <c r="G23" s="1"/>
      <c r="H23" s="1"/>
      <c r="I23" s="1"/>
      <c r="J23" s="1"/>
      <c r="K23" s="1"/>
      <c r="L23" s="1"/>
      <c r="M23" s="1"/>
      <c r="N23" s="1"/>
      <c r="O23" s="1"/>
      <c r="P23" s="1"/>
    </row>
    <row r="24" spans="1:16" ht="18" x14ac:dyDescent="0.35">
      <c r="A24" s="4" t="s">
        <v>418</v>
      </c>
      <c r="B24" s="4"/>
      <c r="C24" s="4"/>
      <c r="D24" s="4"/>
      <c r="E24" s="4"/>
      <c r="G24" s="1"/>
      <c r="H24" s="1"/>
      <c r="I24" s="1"/>
      <c r="J24" s="1"/>
      <c r="O24" s="1"/>
      <c r="P24" s="1"/>
    </row>
    <row r="25" spans="1:16" ht="18" x14ac:dyDescent="0.35">
      <c r="A25" s="4" t="s">
        <v>424</v>
      </c>
      <c r="B25" s="5"/>
      <c r="C25" s="4"/>
      <c r="D25" s="4"/>
      <c r="E25" s="4"/>
      <c r="G25" s="1"/>
      <c r="H25" s="1"/>
      <c r="I25" s="1"/>
      <c r="J25" s="1"/>
      <c r="K25" s="1"/>
      <c r="L25" s="1"/>
      <c r="M25" s="1"/>
      <c r="N25" s="1"/>
      <c r="O25" s="1"/>
      <c r="P25" s="1"/>
    </row>
    <row r="26" spans="1:16" ht="36.6" customHeight="1" x14ac:dyDescent="0.35">
      <c r="A26" s="4"/>
      <c r="B26" s="5" t="s">
        <v>777</v>
      </c>
      <c r="C26" s="4"/>
      <c r="D26" s="4"/>
      <c r="E26" s="4"/>
      <c r="G26" s="1"/>
      <c r="H26" s="1"/>
      <c r="I26" s="1"/>
      <c r="J26" s="1"/>
      <c r="K26" s="1"/>
      <c r="L26" s="1"/>
      <c r="M26" s="1"/>
      <c r="N26" s="1"/>
      <c r="O26" s="1"/>
      <c r="P26" s="1"/>
    </row>
    <row r="27" spans="1:16" ht="15" customHeight="1" x14ac:dyDescent="0.35">
      <c r="A27" s="5"/>
      <c r="B27" s="240" t="s">
        <v>419</v>
      </c>
      <c r="C27" s="240"/>
      <c r="D27" s="240"/>
      <c r="E27" s="240"/>
      <c r="G27" s="1"/>
      <c r="H27" s="1"/>
      <c r="I27" s="1"/>
      <c r="J27" s="1"/>
      <c r="K27" s="1"/>
      <c r="L27" s="1"/>
      <c r="M27" s="1"/>
      <c r="N27" s="1"/>
      <c r="O27" s="1"/>
      <c r="P27" s="1"/>
    </row>
    <row r="28" spans="1:16" ht="37.799999999999997" customHeight="1" x14ac:dyDescent="0.35">
      <c r="A28" s="5"/>
      <c r="B28" s="253" t="s">
        <v>776</v>
      </c>
      <c r="C28" s="253"/>
      <c r="D28" s="253"/>
      <c r="E28" s="253"/>
      <c r="G28" s="1"/>
      <c r="H28" s="1"/>
      <c r="I28" s="1"/>
      <c r="J28" s="1"/>
      <c r="K28" s="1"/>
      <c r="L28" s="1"/>
      <c r="M28" s="1"/>
      <c r="N28" s="1"/>
      <c r="O28" s="1"/>
      <c r="P28" s="1"/>
    </row>
    <row r="29" spans="1:16" ht="18" x14ac:dyDescent="0.35">
      <c r="A29" s="4"/>
      <c r="B29" s="133" t="s">
        <v>778</v>
      </c>
      <c r="G29" s="1"/>
      <c r="H29" s="1"/>
      <c r="I29" s="1"/>
      <c r="J29" s="1"/>
      <c r="K29" s="1"/>
      <c r="L29" s="1"/>
      <c r="M29" s="1"/>
      <c r="N29" s="1"/>
      <c r="O29" s="1"/>
      <c r="P29" s="1"/>
    </row>
    <row r="30" spans="1:16" ht="18" x14ac:dyDescent="0.35">
      <c r="A30" s="4"/>
      <c r="B30" s="133"/>
      <c r="G30" s="1"/>
      <c r="H30" s="1"/>
      <c r="I30" s="1"/>
      <c r="J30" s="1"/>
      <c r="K30" s="1"/>
      <c r="L30" s="1"/>
      <c r="M30" s="1"/>
      <c r="N30" s="1"/>
      <c r="O30" s="1"/>
      <c r="P30" s="1"/>
    </row>
    <row r="31" spans="1:16" ht="18" x14ac:dyDescent="0.35">
      <c r="A31" s="4" t="s">
        <v>779</v>
      </c>
      <c r="B31" s="4"/>
      <c r="C31" s="4"/>
      <c r="D31" s="4"/>
      <c r="E31" s="4"/>
      <c r="G31" s="1"/>
      <c r="H31" s="1"/>
      <c r="I31" s="1"/>
      <c r="J31" s="1"/>
      <c r="K31" s="1"/>
      <c r="L31" s="1"/>
      <c r="M31" s="1"/>
      <c r="N31" s="1"/>
      <c r="O31" s="1"/>
      <c r="P31" s="1"/>
    </row>
    <row r="32" spans="1:16" ht="16.5" customHeight="1" x14ac:dyDescent="0.35">
      <c r="A32" s="4" t="s">
        <v>803</v>
      </c>
      <c r="B32" s="4"/>
      <c r="C32" s="4"/>
      <c r="D32" s="4"/>
      <c r="E32" s="4"/>
      <c r="G32" s="1"/>
      <c r="H32" s="1"/>
      <c r="I32" s="1"/>
      <c r="J32" s="1"/>
      <c r="K32" s="1"/>
      <c r="L32" s="1"/>
      <c r="M32" s="1"/>
      <c r="N32" s="1"/>
      <c r="O32" s="1"/>
      <c r="P32" s="1"/>
    </row>
    <row r="33" spans="1:16" ht="18" x14ac:dyDescent="0.35">
      <c r="C33" s="134"/>
      <c r="D33" s="134"/>
      <c r="E33" s="134"/>
      <c r="G33" s="1"/>
      <c r="H33" s="1"/>
      <c r="I33" s="1"/>
      <c r="J33" s="1"/>
      <c r="K33" s="1"/>
      <c r="L33" s="1"/>
      <c r="M33" s="1"/>
      <c r="N33" s="1"/>
      <c r="O33" s="1"/>
      <c r="P33" s="1"/>
    </row>
    <row r="34" spans="1:16" ht="18" x14ac:dyDescent="0.35">
      <c r="A34" t="s">
        <v>420</v>
      </c>
      <c r="B34" s="134"/>
      <c r="C34" s="134"/>
      <c r="D34" s="134"/>
      <c r="E34" s="134"/>
      <c r="G34" s="1"/>
      <c r="H34" s="1"/>
      <c r="I34" s="1"/>
      <c r="J34" s="1"/>
      <c r="K34" s="1"/>
      <c r="L34" s="1"/>
      <c r="M34" s="1"/>
      <c r="N34" s="1"/>
      <c r="O34" s="1"/>
      <c r="P34" s="1"/>
    </row>
    <row r="35" spans="1:16" ht="66.599999999999994" customHeight="1" x14ac:dyDescent="0.35">
      <c r="A35" s="4"/>
      <c r="B35" s="240" t="s">
        <v>780</v>
      </c>
      <c r="C35" s="240"/>
      <c r="D35" s="240"/>
      <c r="E35" s="240"/>
      <c r="G35" s="1"/>
      <c r="H35" s="1"/>
      <c r="I35" s="1"/>
      <c r="J35" s="1"/>
      <c r="K35" s="1"/>
      <c r="L35" s="1"/>
      <c r="M35" s="1"/>
      <c r="N35" s="1"/>
      <c r="O35" s="1"/>
      <c r="P35" s="1"/>
    </row>
    <row r="36" spans="1:16" ht="18" x14ac:dyDescent="0.35">
      <c r="A36" t="s">
        <v>425</v>
      </c>
      <c r="B36" s="134"/>
      <c r="C36" s="134"/>
      <c r="D36" s="134"/>
      <c r="E36" s="134"/>
      <c r="G36" s="1"/>
      <c r="H36" s="1"/>
      <c r="I36" s="1"/>
      <c r="J36" s="1"/>
      <c r="K36" s="1"/>
      <c r="L36" s="1"/>
      <c r="M36" s="1"/>
      <c r="N36" s="1"/>
      <c r="O36" s="1"/>
      <c r="P36" s="1"/>
    </row>
    <row r="37" spans="1:16" ht="104.4" customHeight="1" x14ac:dyDescent="0.35">
      <c r="B37" s="240" t="s">
        <v>804</v>
      </c>
      <c r="C37" s="240"/>
      <c r="D37" s="240"/>
      <c r="E37" s="240"/>
      <c r="G37" s="1"/>
      <c r="H37" s="1"/>
      <c r="I37" s="1"/>
      <c r="J37" s="1"/>
      <c r="K37" s="1"/>
      <c r="L37" s="1"/>
      <c r="M37" s="1"/>
      <c r="N37" s="1"/>
      <c r="O37" s="1"/>
      <c r="P37" s="1"/>
    </row>
    <row r="38" spans="1:16" ht="18" x14ac:dyDescent="0.35">
      <c r="A38" s="4"/>
      <c r="B38" s="243"/>
      <c r="C38" s="243"/>
      <c r="D38" s="243"/>
      <c r="E38" s="243"/>
      <c r="G38" s="1"/>
      <c r="H38" s="1"/>
      <c r="I38" s="1"/>
      <c r="J38" s="1"/>
      <c r="K38" s="1"/>
      <c r="L38" s="1"/>
      <c r="M38" s="1"/>
      <c r="N38" s="1"/>
      <c r="O38" s="1"/>
      <c r="P38" s="1"/>
    </row>
    <row r="39" spans="1:16" ht="18" x14ac:dyDescent="0.35">
      <c r="A39" s="4" t="s">
        <v>421</v>
      </c>
      <c r="B39" s="6"/>
      <c r="C39" s="6"/>
      <c r="D39" s="6"/>
      <c r="E39" s="6"/>
      <c r="G39" s="1"/>
      <c r="H39" s="1"/>
      <c r="I39" s="1"/>
      <c r="J39" s="1"/>
      <c r="K39" s="1"/>
      <c r="L39" s="1"/>
      <c r="M39" s="1"/>
      <c r="N39" s="1"/>
      <c r="O39" s="1"/>
      <c r="P39" s="1"/>
    </row>
    <row r="40" spans="1:16" ht="110.4" customHeight="1" x14ac:dyDescent="0.35">
      <c r="A40" s="4"/>
      <c r="B40" s="6" t="s">
        <v>802</v>
      </c>
      <c r="C40" s="6"/>
      <c r="D40" s="6"/>
      <c r="E40" s="6"/>
      <c r="G40" s="1"/>
      <c r="H40" s="1"/>
      <c r="I40" s="1"/>
      <c r="J40" s="1"/>
      <c r="K40" s="1"/>
      <c r="L40" s="1"/>
      <c r="M40" s="1"/>
      <c r="N40" s="1"/>
      <c r="O40" s="1"/>
      <c r="P40" s="1"/>
    </row>
    <row r="41" spans="1:16" ht="17.399999999999999" customHeight="1" x14ac:dyDescent="0.35">
      <c r="A41" s="4"/>
      <c r="B41" s="6"/>
      <c r="C41" s="6"/>
      <c r="D41" s="6"/>
      <c r="E41" s="6"/>
      <c r="G41" s="1"/>
      <c r="H41" s="1"/>
      <c r="I41" s="1"/>
      <c r="J41" s="1"/>
      <c r="K41" s="1"/>
      <c r="L41" s="1"/>
      <c r="M41" s="1"/>
      <c r="N41" s="1"/>
      <c r="O41" s="1"/>
      <c r="P41" s="1"/>
    </row>
    <row r="42" spans="1:16" ht="51" customHeight="1" x14ac:dyDescent="0.35">
      <c r="A42" s="4"/>
      <c r="B42" s="252" t="s">
        <v>781</v>
      </c>
      <c r="C42" s="252"/>
      <c r="D42" s="252"/>
      <c r="E42" s="252"/>
      <c r="G42" s="1"/>
      <c r="H42" s="1"/>
      <c r="I42" s="1"/>
      <c r="J42" s="1"/>
      <c r="K42" s="1"/>
      <c r="L42" s="1"/>
      <c r="M42" s="1"/>
      <c r="N42" s="1"/>
      <c r="O42" s="1"/>
      <c r="P42" s="1"/>
    </row>
    <row r="43" spans="1:16" ht="60.6" customHeight="1" x14ac:dyDescent="0.35">
      <c r="A43" s="4"/>
      <c r="B43" s="254" t="s">
        <v>422</v>
      </c>
      <c r="C43" s="255"/>
      <c r="D43" s="255"/>
      <c r="E43" s="256"/>
      <c r="G43" s="1"/>
      <c r="H43" s="1"/>
      <c r="I43" s="1"/>
      <c r="J43" s="1"/>
      <c r="K43" s="1"/>
      <c r="L43" s="1"/>
      <c r="M43" s="1"/>
      <c r="N43" s="1"/>
      <c r="O43" s="1"/>
      <c r="P43" s="1"/>
    </row>
    <row r="44" spans="1:16" ht="36" customHeight="1" x14ac:dyDescent="0.35">
      <c r="A44" s="240" t="s">
        <v>782</v>
      </c>
      <c r="B44" s="240"/>
      <c r="C44" s="240"/>
      <c r="D44" s="240"/>
      <c r="E44" s="240"/>
      <c r="G44" s="1"/>
      <c r="H44" s="1"/>
      <c r="I44" s="1"/>
      <c r="J44" s="1"/>
      <c r="K44" s="1"/>
      <c r="L44" s="1"/>
      <c r="M44" s="1"/>
      <c r="N44" s="1"/>
      <c r="O44" s="1"/>
      <c r="P44" s="1"/>
    </row>
    <row r="45" spans="1:16" ht="18" x14ac:dyDescent="0.35">
      <c r="A45" s="4"/>
      <c r="G45" s="1"/>
      <c r="H45" s="1"/>
      <c r="I45" s="1"/>
      <c r="J45" s="1"/>
      <c r="K45" s="1"/>
      <c r="L45" s="1"/>
      <c r="M45" s="1"/>
      <c r="N45" s="1"/>
      <c r="O45" s="1"/>
      <c r="P45" s="1"/>
    </row>
    <row r="46" spans="1:16" ht="69.599999999999994" customHeight="1" x14ac:dyDescent="0.35">
      <c r="A46" s="4"/>
      <c r="B46" s="243" t="s">
        <v>423</v>
      </c>
      <c r="C46" s="243"/>
      <c r="D46" s="243"/>
      <c r="E46" s="243"/>
      <c r="G46" s="1"/>
      <c r="H46" s="1"/>
      <c r="I46" s="1"/>
      <c r="J46" s="1"/>
      <c r="K46" s="1"/>
      <c r="L46" s="1"/>
      <c r="M46" s="1"/>
      <c r="N46" s="1"/>
      <c r="O46" s="1"/>
      <c r="P46" s="1"/>
    </row>
    <row r="47" spans="1:16" ht="18" x14ac:dyDescent="0.35">
      <c r="A47" s="4"/>
      <c r="B47" s="135"/>
      <c r="C47" s="4"/>
      <c r="D47" s="4"/>
      <c r="E47" s="4"/>
      <c r="G47" s="77"/>
      <c r="H47" s="1"/>
      <c r="I47" s="1"/>
      <c r="J47" s="1"/>
      <c r="K47" s="1"/>
      <c r="L47" s="1"/>
      <c r="M47" s="1"/>
      <c r="N47" s="1"/>
      <c r="O47" s="1"/>
      <c r="P47" s="1"/>
    </row>
    <row r="48" spans="1:16" ht="18" x14ac:dyDescent="0.35">
      <c r="A48" s="4"/>
      <c r="B48" s="222"/>
      <c r="C48" s="222"/>
      <c r="D48" s="222"/>
      <c r="E48" s="222"/>
      <c r="G48" s="1"/>
      <c r="H48" s="1"/>
      <c r="I48" s="1"/>
      <c r="J48" s="1"/>
      <c r="K48" s="1"/>
      <c r="L48" s="1"/>
      <c r="M48" s="1"/>
      <c r="N48" s="1"/>
      <c r="O48" s="1"/>
      <c r="P48" s="1"/>
    </row>
    <row r="49" spans="1:16" ht="18" x14ac:dyDescent="0.35">
      <c r="A49" s="4"/>
      <c r="B49" s="4"/>
      <c r="C49" s="4"/>
      <c r="D49" s="4"/>
      <c r="E49" s="4"/>
      <c r="G49" s="1"/>
      <c r="H49" s="1"/>
      <c r="I49" s="1"/>
      <c r="J49" s="1"/>
      <c r="K49" s="1"/>
      <c r="L49" s="1"/>
      <c r="M49" s="1"/>
      <c r="N49" s="1"/>
      <c r="O49" s="1"/>
      <c r="P49" s="1"/>
    </row>
    <row r="50" spans="1:16" ht="18" x14ac:dyDescent="0.35">
      <c r="A50" s="257" t="s">
        <v>769</v>
      </c>
      <c r="B50" s="257"/>
      <c r="C50" s="4"/>
      <c r="D50" s="4"/>
      <c r="E50" s="4"/>
      <c r="G50" s="1"/>
      <c r="H50" s="1"/>
      <c r="I50" s="1"/>
      <c r="J50" s="1"/>
      <c r="K50" s="1"/>
      <c r="L50" s="1"/>
      <c r="M50" s="1"/>
      <c r="N50" s="1"/>
      <c r="O50" s="1"/>
      <c r="P50" s="1"/>
    </row>
    <row r="51" spans="1:16" ht="18" x14ac:dyDescent="0.35">
      <c r="A51" s="248"/>
      <c r="B51" s="248"/>
      <c r="C51" s="248"/>
      <c r="D51" s="248"/>
      <c r="E51" s="248"/>
      <c r="G51" s="1"/>
      <c r="H51" s="1"/>
      <c r="I51" s="1"/>
      <c r="J51" s="1"/>
      <c r="K51" s="1"/>
      <c r="L51" s="1"/>
      <c r="M51" s="1"/>
      <c r="N51" s="1"/>
      <c r="O51" s="1"/>
      <c r="P51" s="1"/>
    </row>
    <row r="52" spans="1:16" ht="18" x14ac:dyDescent="0.35">
      <c r="A52" s="4" t="s">
        <v>0</v>
      </c>
      <c r="B52" s="4"/>
      <c r="C52" s="4"/>
      <c r="D52" s="4"/>
      <c r="E52" s="4"/>
      <c r="G52" s="1"/>
      <c r="H52" s="1"/>
      <c r="I52" s="1"/>
      <c r="J52" s="1"/>
      <c r="K52" s="1"/>
      <c r="L52" s="1"/>
      <c r="M52" s="1"/>
      <c r="N52" s="1"/>
      <c r="O52" s="1"/>
      <c r="P52" s="1"/>
    </row>
    <row r="53" spans="1:16" ht="18" x14ac:dyDescent="0.35">
      <c r="A53" s="4"/>
      <c r="B53" s="4"/>
      <c r="C53" s="4"/>
      <c r="D53" s="4"/>
      <c r="E53" s="4"/>
      <c r="G53" s="1"/>
      <c r="H53" s="1"/>
      <c r="I53" s="1"/>
      <c r="J53" s="1"/>
      <c r="K53" s="1"/>
      <c r="L53" s="1"/>
      <c r="M53" s="1"/>
      <c r="N53" s="1"/>
      <c r="O53" s="1"/>
      <c r="P53" s="1"/>
    </row>
    <row r="54" spans="1:16" ht="18" x14ac:dyDescent="0.35">
      <c r="A54" s="7"/>
      <c r="B54" s="8" t="s">
        <v>1</v>
      </c>
      <c r="C54" s="4" t="s">
        <v>2</v>
      </c>
      <c r="D54" s="4"/>
      <c r="E54" s="4"/>
      <c r="F54" s="4"/>
      <c r="G54" s="2"/>
      <c r="H54" s="1"/>
      <c r="I54" s="1"/>
      <c r="J54" s="4"/>
      <c r="K54" s="1"/>
      <c r="L54" s="1"/>
      <c r="M54" s="1"/>
      <c r="O54" s="1"/>
      <c r="P54" s="1"/>
    </row>
    <row r="55" spans="1:16" ht="18" x14ac:dyDescent="0.35">
      <c r="A55" s="7"/>
      <c r="B55" s="8"/>
      <c r="C55" s="4"/>
      <c r="D55" s="4"/>
      <c r="E55" s="4"/>
      <c r="F55" s="4"/>
      <c r="G55" s="2"/>
      <c r="H55" s="1"/>
      <c r="I55" s="1"/>
      <c r="J55" s="4"/>
      <c r="K55" s="1"/>
      <c r="L55" s="1"/>
      <c r="M55" s="1"/>
      <c r="O55" s="1"/>
      <c r="P55" s="1"/>
    </row>
    <row r="56" spans="1:16" ht="31.5" customHeight="1" x14ac:dyDescent="0.35">
      <c r="A56" s="7"/>
      <c r="B56" s="8" t="s">
        <v>3</v>
      </c>
      <c r="C56" s="243" t="s">
        <v>602</v>
      </c>
      <c r="D56" s="243"/>
      <c r="E56" s="243"/>
      <c r="F56" s="4"/>
      <c r="G56" s="2"/>
      <c r="H56" s="1"/>
      <c r="I56" s="1"/>
      <c r="J56" s="4"/>
      <c r="K56" s="1"/>
      <c r="L56" s="1"/>
      <c r="M56" s="1"/>
      <c r="O56" s="1"/>
      <c r="P56" s="1"/>
    </row>
    <row r="57" spans="1:16" ht="18" x14ac:dyDescent="0.35">
      <c r="A57" s="7"/>
      <c r="B57" s="8"/>
      <c r="C57" s="4"/>
      <c r="D57" s="4"/>
      <c r="E57" s="4"/>
      <c r="F57" s="4"/>
      <c r="G57" s="2"/>
      <c r="H57" s="1"/>
      <c r="I57" s="1"/>
      <c r="J57" s="4"/>
      <c r="K57" s="1"/>
      <c r="L57" s="1"/>
      <c r="M57" s="1"/>
      <c r="O57" s="1"/>
      <c r="P57" s="1"/>
    </row>
    <row r="58" spans="1:16" ht="332.4" customHeight="1" x14ac:dyDescent="0.35">
      <c r="A58" s="7"/>
      <c r="B58" s="8"/>
      <c r="C58" s="9">
        <v>1</v>
      </c>
      <c r="D58" s="10" t="s">
        <v>4</v>
      </c>
      <c r="E58" s="92" t="s">
        <v>677</v>
      </c>
      <c r="F58" s="4"/>
      <c r="G58" s="2"/>
      <c r="H58" s="1"/>
      <c r="I58" s="1"/>
      <c r="J58" s="4"/>
      <c r="K58" s="1"/>
      <c r="L58" s="1"/>
      <c r="M58" s="1"/>
      <c r="O58" s="1"/>
      <c r="P58" s="1"/>
    </row>
    <row r="59" spans="1:16" ht="345.6" customHeight="1" x14ac:dyDescent="0.35">
      <c r="A59" s="7"/>
      <c r="B59" s="8"/>
      <c r="C59" s="9">
        <v>2</v>
      </c>
      <c r="D59" s="10" t="s">
        <v>5</v>
      </c>
      <c r="E59" s="92" t="s">
        <v>783</v>
      </c>
      <c r="F59" s="4"/>
      <c r="G59" s="2"/>
      <c r="H59" s="1"/>
      <c r="I59" s="1"/>
      <c r="J59" s="4"/>
      <c r="K59" s="1"/>
      <c r="L59" s="1"/>
      <c r="M59" s="1"/>
      <c r="O59" s="1"/>
      <c r="P59" s="1"/>
    </row>
    <row r="60" spans="1:16" ht="266.39999999999998" customHeight="1" x14ac:dyDescent="0.35">
      <c r="A60" s="7"/>
      <c r="B60" s="8"/>
      <c r="C60" s="9">
        <v>3</v>
      </c>
      <c r="D60" s="10" t="s">
        <v>6</v>
      </c>
      <c r="E60" s="92" t="s">
        <v>784</v>
      </c>
      <c r="F60" s="4"/>
      <c r="G60" s="2"/>
      <c r="H60" s="1"/>
      <c r="I60" s="1"/>
      <c r="J60" s="4"/>
      <c r="K60" s="1"/>
      <c r="L60" s="1"/>
      <c r="M60" s="1"/>
      <c r="O60" s="1"/>
      <c r="P60" s="1"/>
    </row>
    <row r="61" spans="1:16" ht="263.39999999999998" customHeight="1" x14ac:dyDescent="0.35">
      <c r="A61" s="7"/>
      <c r="B61" s="8"/>
      <c r="C61" s="9">
        <v>4</v>
      </c>
      <c r="D61" s="10" t="s">
        <v>7</v>
      </c>
      <c r="E61" s="92" t="s">
        <v>785</v>
      </c>
      <c r="F61" s="4"/>
      <c r="G61" s="2"/>
      <c r="H61" s="1"/>
      <c r="I61" s="1"/>
      <c r="J61" s="4"/>
      <c r="K61" s="1"/>
      <c r="L61" s="1"/>
      <c r="M61" s="1"/>
      <c r="O61" s="1"/>
      <c r="P61" s="1"/>
    </row>
    <row r="62" spans="1:16" ht="18" x14ac:dyDescent="0.35">
      <c r="A62" s="7"/>
      <c r="B62" s="8"/>
      <c r="C62" s="4"/>
      <c r="D62" s="4"/>
      <c r="E62" s="4"/>
      <c r="F62" s="4"/>
      <c r="G62" s="2"/>
      <c r="H62" s="1"/>
      <c r="I62" s="1"/>
      <c r="J62" s="4"/>
      <c r="K62" s="1"/>
      <c r="L62" s="1"/>
      <c r="M62" s="1"/>
      <c r="O62" s="1"/>
      <c r="P62" s="1"/>
    </row>
    <row r="63" spans="1:16" ht="18" x14ac:dyDescent="0.35">
      <c r="A63" s="7"/>
      <c r="B63" s="8" t="s">
        <v>8</v>
      </c>
      <c r="C63" s="4" t="s">
        <v>616</v>
      </c>
      <c r="D63" s="4"/>
      <c r="E63" s="4"/>
      <c r="F63" s="4"/>
      <c r="G63" s="2"/>
      <c r="H63" s="1"/>
      <c r="I63" s="1"/>
      <c r="J63" s="4"/>
      <c r="K63" s="1"/>
      <c r="L63" s="1"/>
      <c r="M63" s="1"/>
      <c r="O63" s="1"/>
      <c r="P63" s="1"/>
    </row>
    <row r="64" spans="1:16" ht="25.5" customHeight="1" x14ac:dyDescent="0.35">
      <c r="A64" s="7"/>
      <c r="B64" s="8"/>
      <c r="C64" s="4"/>
      <c r="D64" s="4"/>
      <c r="E64" s="4"/>
      <c r="F64" s="4"/>
      <c r="G64" s="2"/>
      <c r="H64" s="1"/>
      <c r="I64" s="1"/>
      <c r="J64" s="4"/>
      <c r="K64" s="1"/>
      <c r="L64" s="1"/>
      <c r="M64" s="1"/>
      <c r="O64" s="1"/>
      <c r="P64" s="1"/>
    </row>
    <row r="65" spans="1:16" ht="18" x14ac:dyDescent="0.35">
      <c r="A65" s="7"/>
      <c r="B65" s="8"/>
      <c r="C65" s="9">
        <v>1</v>
      </c>
      <c r="D65" s="10" t="s">
        <v>9</v>
      </c>
      <c r="E65" s="4"/>
      <c r="F65" s="4"/>
      <c r="G65" s="2"/>
      <c r="H65" s="1"/>
      <c r="I65" s="1"/>
      <c r="J65" s="4"/>
      <c r="K65" s="1"/>
      <c r="L65" s="1"/>
      <c r="M65" s="1"/>
      <c r="O65" s="1"/>
      <c r="P65" s="1"/>
    </row>
    <row r="66" spans="1:16" ht="18" x14ac:dyDescent="0.35">
      <c r="A66" s="7"/>
      <c r="B66" s="8"/>
      <c r="C66" s="9">
        <v>2</v>
      </c>
      <c r="D66" s="10" t="s">
        <v>10</v>
      </c>
      <c r="E66" s="4"/>
      <c r="F66" s="4"/>
      <c r="G66" s="2"/>
      <c r="H66" s="1"/>
      <c r="I66" s="1"/>
      <c r="J66" s="4"/>
      <c r="K66" s="1"/>
      <c r="L66" s="1"/>
      <c r="M66" s="1"/>
      <c r="O66" s="1"/>
      <c r="P66" s="1"/>
    </row>
    <row r="67" spans="1:16" ht="18" x14ac:dyDescent="0.35">
      <c r="A67" s="7"/>
      <c r="B67" s="8"/>
      <c r="C67" s="9">
        <v>3</v>
      </c>
      <c r="D67" s="10" t="s">
        <v>11</v>
      </c>
      <c r="E67" s="4"/>
      <c r="F67" s="4"/>
      <c r="G67" s="2"/>
      <c r="H67" s="1"/>
      <c r="I67" s="1"/>
      <c r="J67" s="4"/>
      <c r="K67" s="1"/>
      <c r="L67" s="1"/>
      <c r="M67" s="1"/>
      <c r="O67" s="1"/>
      <c r="P67" s="1"/>
    </row>
    <row r="68" spans="1:16" ht="18" x14ac:dyDescent="0.35">
      <c r="A68" s="7"/>
      <c r="B68" s="8"/>
      <c r="C68" s="9">
        <v>4</v>
      </c>
      <c r="D68" s="10" t="s">
        <v>12</v>
      </c>
      <c r="E68" s="4"/>
      <c r="F68" s="4"/>
      <c r="G68" s="2"/>
      <c r="H68" s="1"/>
      <c r="I68" s="1"/>
      <c r="J68" s="4"/>
      <c r="K68" s="1"/>
      <c r="L68" s="1"/>
      <c r="M68" s="1"/>
      <c r="O68" s="1"/>
      <c r="P68" s="1"/>
    </row>
    <row r="69" spans="1:16" ht="18" x14ac:dyDescent="0.35">
      <c r="A69" s="7"/>
      <c r="B69" s="8"/>
      <c r="C69" s="4"/>
      <c r="D69" s="4"/>
      <c r="E69" s="4"/>
      <c r="F69" s="4"/>
      <c r="G69" s="2"/>
      <c r="H69" s="1"/>
      <c r="I69" s="1"/>
      <c r="J69" s="1"/>
      <c r="K69" s="1"/>
      <c r="L69" s="1"/>
      <c r="M69" s="1"/>
      <c r="N69" s="1"/>
      <c r="O69" s="1"/>
      <c r="P69" s="1"/>
    </row>
    <row r="70" spans="1:16" ht="18" x14ac:dyDescent="0.35">
      <c r="A70" s="7"/>
      <c r="B70" s="8" t="s">
        <v>13</v>
      </c>
      <c r="C70" s="245" t="s">
        <v>14</v>
      </c>
      <c r="D70" s="245"/>
      <c r="E70" s="245"/>
      <c r="F70" s="4"/>
      <c r="G70" s="2"/>
      <c r="H70" s="1"/>
      <c r="I70" s="1"/>
      <c r="J70" s="1"/>
      <c r="K70" s="1"/>
      <c r="L70" s="1"/>
      <c r="M70" s="1"/>
      <c r="N70" s="1"/>
      <c r="O70" s="1"/>
      <c r="P70" s="1"/>
    </row>
    <row r="71" spans="1:16" ht="27.75" customHeight="1" x14ac:dyDescent="0.35">
      <c r="A71" s="7"/>
      <c r="B71" s="8"/>
      <c r="C71" s="245"/>
      <c r="D71" s="245"/>
      <c r="E71" s="245"/>
      <c r="F71" s="4"/>
      <c r="G71" s="2"/>
      <c r="H71" s="1"/>
      <c r="I71" s="1"/>
      <c r="J71" s="1"/>
      <c r="K71" s="1"/>
      <c r="L71" s="1"/>
      <c r="M71" s="1"/>
      <c r="N71" s="1"/>
      <c r="O71" s="1"/>
      <c r="P71" s="1"/>
    </row>
    <row r="72" spans="1:16" ht="18" x14ac:dyDescent="0.35">
      <c r="A72" s="7"/>
      <c r="B72" s="8"/>
      <c r="C72" s="4"/>
      <c r="D72" s="4"/>
      <c r="E72" s="4"/>
      <c r="F72" s="4"/>
      <c r="G72" s="2"/>
      <c r="H72" s="1"/>
      <c r="I72" s="1"/>
      <c r="J72" s="1"/>
      <c r="K72" s="1"/>
      <c r="L72" s="1"/>
      <c r="M72" s="1"/>
      <c r="N72" s="1"/>
      <c r="O72" s="1"/>
      <c r="P72" s="1"/>
    </row>
    <row r="73" spans="1:16" ht="18" x14ac:dyDescent="0.35">
      <c r="A73" s="2"/>
      <c r="B73" s="8" t="s">
        <v>15</v>
      </c>
      <c r="C73" s="245" t="s">
        <v>16</v>
      </c>
      <c r="D73" s="245"/>
      <c r="E73" s="245"/>
      <c r="F73" s="4"/>
      <c r="G73" s="2"/>
      <c r="H73" s="1"/>
      <c r="I73" s="1"/>
      <c r="J73" s="1"/>
      <c r="K73" s="1"/>
      <c r="L73" s="1"/>
      <c r="M73" s="1"/>
      <c r="N73" s="1"/>
      <c r="O73" s="1"/>
      <c r="P73" s="1"/>
    </row>
    <row r="74" spans="1:16" ht="15" customHeight="1" x14ac:dyDescent="0.35">
      <c r="A74" s="2"/>
      <c r="B74" s="8"/>
      <c r="C74" s="245"/>
      <c r="D74" s="245"/>
      <c r="E74" s="245"/>
      <c r="F74" s="4"/>
      <c r="G74" s="2"/>
      <c r="H74" s="1"/>
      <c r="I74" s="1"/>
      <c r="J74" s="1"/>
      <c r="K74" s="1"/>
      <c r="L74" s="1"/>
      <c r="M74" s="1"/>
      <c r="N74" s="1"/>
      <c r="O74" s="1"/>
      <c r="P74" s="1"/>
    </row>
    <row r="75" spans="1:16" ht="18" x14ac:dyDescent="0.35">
      <c r="A75" s="2"/>
      <c r="B75" s="8"/>
      <c r="C75" s="4"/>
      <c r="D75" s="4"/>
      <c r="E75" s="4"/>
      <c r="F75" s="4"/>
      <c r="G75" s="2"/>
      <c r="H75" s="1"/>
      <c r="I75" s="1"/>
      <c r="J75" s="1"/>
      <c r="K75" s="1"/>
      <c r="L75" s="1"/>
      <c r="M75" s="1"/>
      <c r="N75" s="1"/>
      <c r="O75" s="1"/>
      <c r="P75" s="1"/>
    </row>
    <row r="76" spans="1:16" ht="21" customHeight="1" x14ac:dyDescent="0.35">
      <c r="A76" s="2"/>
      <c r="B76" s="8" t="s">
        <v>786</v>
      </c>
      <c r="C76" s="4" t="s">
        <v>787</v>
      </c>
      <c r="D76" s="2"/>
      <c r="E76" s="2"/>
      <c r="F76" s="2"/>
      <c r="G76" s="2"/>
      <c r="H76" s="1"/>
      <c r="I76" s="1"/>
      <c r="J76" s="1"/>
      <c r="K76" s="1"/>
      <c r="L76" s="1"/>
      <c r="M76" s="1"/>
      <c r="N76" s="1"/>
      <c r="O76" s="1"/>
      <c r="P76" s="1"/>
    </row>
    <row r="77" spans="1:16" ht="18" x14ac:dyDescent="0.35">
      <c r="A77" s="2"/>
      <c r="B77" s="8"/>
      <c r="C77" s="4"/>
      <c r="D77" s="4"/>
      <c r="E77" s="4"/>
      <c r="F77" s="4"/>
      <c r="G77" s="2"/>
      <c r="H77" s="1"/>
      <c r="I77" s="1"/>
      <c r="J77" s="1"/>
      <c r="K77" s="1"/>
      <c r="L77" s="1"/>
      <c r="M77" s="1"/>
      <c r="N77" s="1"/>
      <c r="O77" s="1"/>
      <c r="P77" s="1"/>
    </row>
    <row r="78" spans="1:16" ht="47.25" customHeight="1" x14ac:dyDescent="0.35">
      <c r="A78" s="2"/>
      <c r="B78" s="8" t="s">
        <v>17</v>
      </c>
      <c r="C78" s="246" t="s">
        <v>18</v>
      </c>
      <c r="D78" s="245"/>
      <c r="E78" s="245"/>
      <c r="F78" s="4"/>
      <c r="G78" s="2"/>
      <c r="H78" s="1"/>
      <c r="I78" s="1"/>
      <c r="J78" s="1"/>
      <c r="K78" s="1"/>
      <c r="L78" s="1"/>
      <c r="M78" s="1"/>
      <c r="N78" s="1"/>
      <c r="O78" s="1"/>
      <c r="P78" s="1"/>
    </row>
    <row r="79" spans="1:16" ht="18" x14ac:dyDescent="0.35">
      <c r="A79" s="2"/>
      <c r="B79" s="8"/>
      <c r="C79" s="5"/>
      <c r="D79" s="4"/>
      <c r="E79" s="4"/>
      <c r="F79" s="4"/>
      <c r="G79" s="2"/>
      <c r="H79" s="1"/>
      <c r="I79" s="1"/>
      <c r="J79" s="1"/>
      <c r="K79" s="1"/>
      <c r="L79" s="1"/>
      <c r="M79" s="1"/>
      <c r="N79" s="1"/>
      <c r="O79" s="1"/>
      <c r="P79" s="1"/>
    </row>
    <row r="80" spans="1:16" ht="21.75" customHeight="1" x14ac:dyDescent="0.35">
      <c r="A80" s="2"/>
      <c r="B80" s="8" t="s">
        <v>19</v>
      </c>
      <c r="C80" s="5" t="s">
        <v>790</v>
      </c>
      <c r="D80" s="4"/>
      <c r="E80" s="4"/>
      <c r="F80" s="4"/>
      <c r="G80" s="2"/>
      <c r="H80" s="1"/>
      <c r="I80" s="1"/>
      <c r="J80" s="1"/>
      <c r="K80" s="1"/>
      <c r="L80" s="1"/>
      <c r="M80" s="1"/>
      <c r="N80" s="1"/>
      <c r="O80" s="1"/>
      <c r="P80" s="1"/>
    </row>
    <row r="81" spans="1:16" ht="21.75" customHeight="1" x14ac:dyDescent="0.35">
      <c r="A81" s="2"/>
      <c r="B81" s="8"/>
      <c r="C81" s="5"/>
      <c r="D81" s="4"/>
      <c r="E81" s="4"/>
      <c r="F81" s="4"/>
      <c r="G81" s="2"/>
      <c r="H81" s="1"/>
      <c r="I81" s="1"/>
      <c r="J81" s="1"/>
      <c r="K81" s="1"/>
      <c r="L81" s="1"/>
      <c r="M81" s="1"/>
      <c r="N81" s="1"/>
      <c r="O81" s="1"/>
      <c r="P81" s="1"/>
    </row>
    <row r="82" spans="1:16" ht="54.6" customHeight="1" x14ac:dyDescent="0.35">
      <c r="A82" s="2"/>
      <c r="B82" s="8" t="s">
        <v>788</v>
      </c>
      <c r="C82" s="240" t="s">
        <v>789</v>
      </c>
      <c r="D82" s="240"/>
      <c r="E82" s="240"/>
      <c r="F82" s="4"/>
      <c r="G82" s="2"/>
      <c r="H82" s="1"/>
      <c r="I82" s="1"/>
      <c r="J82" s="1"/>
      <c r="K82" s="1"/>
      <c r="L82" s="1"/>
      <c r="M82" s="1"/>
      <c r="N82" s="1"/>
      <c r="O82" s="1"/>
      <c r="P82" s="1"/>
    </row>
    <row r="83" spans="1:16" ht="18" x14ac:dyDescent="0.35">
      <c r="A83" s="2"/>
      <c r="B83" s="8"/>
      <c r="C83" s="4"/>
      <c r="D83" s="4"/>
      <c r="E83" s="4"/>
      <c r="F83" s="4"/>
      <c r="G83" s="2"/>
      <c r="H83" s="1"/>
      <c r="I83" s="1"/>
      <c r="J83" s="1"/>
      <c r="K83" s="1"/>
      <c r="L83" s="1"/>
      <c r="M83" s="1"/>
      <c r="N83" s="1"/>
      <c r="O83" s="1"/>
      <c r="P83" s="1"/>
    </row>
    <row r="84" spans="1:16" ht="38.25" customHeight="1" x14ac:dyDescent="0.35">
      <c r="A84" s="2"/>
      <c r="B84" s="8" t="s">
        <v>20</v>
      </c>
      <c r="C84" s="245" t="s">
        <v>791</v>
      </c>
      <c r="D84" s="245"/>
      <c r="E84" s="245"/>
      <c r="F84" s="2"/>
      <c r="G84" s="2"/>
      <c r="H84" s="1"/>
      <c r="I84" s="1"/>
      <c r="J84" s="1"/>
      <c r="K84" s="1"/>
      <c r="L84" s="1"/>
      <c r="M84" s="1"/>
      <c r="N84" s="1"/>
      <c r="O84" s="1"/>
      <c r="P84" s="1"/>
    </row>
    <row r="85" spans="1:16" ht="18" x14ac:dyDescent="0.35">
      <c r="A85" s="2"/>
      <c r="B85" s="8"/>
      <c r="C85" s="4"/>
      <c r="D85" s="4"/>
      <c r="E85" s="4"/>
      <c r="F85" s="2"/>
      <c r="G85" s="2"/>
      <c r="H85" s="1"/>
      <c r="I85" s="1"/>
      <c r="J85" s="1"/>
      <c r="K85" s="1"/>
      <c r="L85" s="1"/>
      <c r="M85" s="1"/>
      <c r="N85" s="1"/>
      <c r="O85" s="1"/>
      <c r="P85" s="1"/>
    </row>
    <row r="86" spans="1:16" ht="18" x14ac:dyDescent="0.35">
      <c r="A86" s="2"/>
      <c r="B86" s="8"/>
      <c r="C86" s="4"/>
      <c r="D86" s="2"/>
      <c r="E86" s="2"/>
      <c r="F86" s="2"/>
      <c r="G86" s="2"/>
      <c r="H86" s="1"/>
      <c r="I86" s="1"/>
      <c r="J86" s="1"/>
      <c r="K86" s="1"/>
      <c r="L86" s="1"/>
      <c r="M86" s="1"/>
      <c r="N86" s="1"/>
      <c r="O86" s="1"/>
      <c r="P86" s="1"/>
    </row>
    <row r="87" spans="1:16" ht="18" x14ac:dyDescent="0.35">
      <c r="A87" s="3" t="s">
        <v>770</v>
      </c>
      <c r="B87" s="8"/>
      <c r="C87" s="4"/>
      <c r="D87" s="2"/>
      <c r="E87" s="2"/>
      <c r="F87" s="2"/>
      <c r="G87" s="2"/>
      <c r="H87" s="1"/>
      <c r="I87" s="1"/>
      <c r="J87" s="1"/>
      <c r="K87" s="1"/>
      <c r="L87" s="1"/>
      <c r="M87" s="1"/>
      <c r="N87" s="1"/>
      <c r="O87" s="1"/>
      <c r="P87" s="1"/>
    </row>
    <row r="88" spans="1:16" ht="18" x14ac:dyDescent="0.35">
      <c r="A88" s="3"/>
      <c r="B88" s="8"/>
      <c r="C88" s="4"/>
      <c r="D88" s="2"/>
      <c r="E88" s="2"/>
      <c r="F88" s="2"/>
      <c r="G88" s="2"/>
      <c r="H88" s="1"/>
      <c r="I88" s="1"/>
      <c r="J88" s="1"/>
      <c r="K88" s="1"/>
      <c r="L88" s="1"/>
      <c r="M88" s="1"/>
      <c r="N88" s="1"/>
      <c r="O88" s="1"/>
      <c r="P88" s="1"/>
    </row>
    <row r="89" spans="1:16" ht="18" x14ac:dyDescent="0.35">
      <c r="A89" s="3"/>
      <c r="B89" s="249" t="s">
        <v>617</v>
      </c>
      <c r="C89" s="250"/>
      <c r="D89" s="251"/>
      <c r="E89" s="2"/>
      <c r="F89" s="2"/>
      <c r="G89" s="2"/>
      <c r="H89" s="1"/>
      <c r="I89" s="1"/>
      <c r="J89" s="1"/>
      <c r="K89" s="1"/>
      <c r="L89" s="1"/>
      <c r="M89" s="1"/>
      <c r="N89" s="1"/>
      <c r="O89" s="1"/>
      <c r="P89" s="1"/>
    </row>
    <row r="90" spans="1:16" ht="18" x14ac:dyDescent="0.35">
      <c r="A90" s="3"/>
      <c r="B90" s="8"/>
      <c r="C90" s="4"/>
      <c r="D90" s="2"/>
      <c r="E90" s="2"/>
      <c r="F90" s="2"/>
      <c r="G90" s="2"/>
      <c r="H90" s="1"/>
      <c r="I90" s="1"/>
      <c r="J90" s="1"/>
      <c r="K90" s="1"/>
      <c r="L90" s="1"/>
      <c r="M90" s="1"/>
      <c r="N90" s="1"/>
      <c r="O90" s="1"/>
      <c r="P90" s="1"/>
    </row>
    <row r="91" spans="1:16" ht="42" customHeight="1" x14ac:dyDescent="0.35">
      <c r="A91" s="1"/>
      <c r="B91" s="11" t="s">
        <v>21</v>
      </c>
      <c r="C91" s="264" t="s">
        <v>22</v>
      </c>
      <c r="D91" s="265"/>
      <c r="E91" s="266"/>
      <c r="F91" s="4"/>
      <c r="G91" s="2"/>
      <c r="H91" s="1"/>
      <c r="I91" s="1"/>
      <c r="J91" s="1"/>
      <c r="K91" s="1"/>
      <c r="L91" s="1"/>
      <c r="M91" s="1"/>
      <c r="N91" s="1"/>
      <c r="O91" s="1"/>
      <c r="P91" s="1"/>
    </row>
    <row r="92" spans="1:16" ht="18" x14ac:dyDescent="0.35">
      <c r="A92" s="4"/>
      <c r="B92" s="8"/>
      <c r="C92" s="4"/>
      <c r="D92" s="2"/>
      <c r="E92" s="2"/>
      <c r="F92" s="2"/>
      <c r="G92" s="2"/>
      <c r="H92" s="1"/>
      <c r="I92" s="1"/>
      <c r="J92" s="1"/>
      <c r="K92" s="1"/>
      <c r="L92" s="1"/>
      <c r="M92" s="1"/>
      <c r="N92" s="1"/>
      <c r="O92" s="1"/>
      <c r="P92" s="1"/>
    </row>
    <row r="93" spans="1:16" ht="45" customHeight="1" x14ac:dyDescent="0.35">
      <c r="A93" s="1"/>
      <c r="B93" s="267" t="s">
        <v>23</v>
      </c>
      <c r="C93" s="268" t="s">
        <v>24</v>
      </c>
      <c r="D93" s="265"/>
      <c r="E93" s="266"/>
      <c r="F93" s="2"/>
      <c r="G93" s="2"/>
      <c r="H93" s="1"/>
      <c r="I93" s="1"/>
      <c r="J93" s="1"/>
      <c r="K93" s="1"/>
      <c r="L93" s="1"/>
      <c r="M93" s="1"/>
      <c r="N93" s="1"/>
      <c r="O93" s="1"/>
      <c r="P93" s="1"/>
    </row>
    <row r="94" spans="1:16" ht="45.75" customHeight="1" x14ac:dyDescent="0.35">
      <c r="A94" s="1"/>
      <c r="B94" s="267"/>
      <c r="C94" s="268" t="s">
        <v>25</v>
      </c>
      <c r="D94" s="265"/>
      <c r="E94" s="266"/>
      <c r="F94" s="2"/>
      <c r="G94" s="2"/>
      <c r="H94" s="1"/>
      <c r="I94" s="1"/>
      <c r="J94" s="1"/>
      <c r="K94" s="1"/>
      <c r="L94" s="1"/>
      <c r="M94" s="1"/>
      <c r="N94" s="1"/>
      <c r="O94" s="1"/>
      <c r="P94" s="1"/>
    </row>
    <row r="95" spans="1:16" ht="61.5" customHeight="1" x14ac:dyDescent="0.35">
      <c r="A95" s="1"/>
      <c r="B95" s="267"/>
      <c r="C95" s="268" t="s">
        <v>26</v>
      </c>
      <c r="D95" s="265"/>
      <c r="E95" s="266"/>
      <c r="F95" s="2"/>
      <c r="G95" s="2"/>
      <c r="H95" s="1"/>
      <c r="I95" s="1"/>
      <c r="J95" s="1"/>
      <c r="K95" s="1"/>
      <c r="L95" s="1"/>
      <c r="M95" s="1"/>
      <c r="N95" s="1"/>
      <c r="O95" s="1"/>
      <c r="P95" s="1"/>
    </row>
    <row r="96" spans="1:16" ht="232.5" customHeight="1" x14ac:dyDescent="0.35">
      <c r="A96" s="1"/>
      <c r="B96" s="267"/>
      <c r="C96" s="268" t="s">
        <v>678</v>
      </c>
      <c r="D96" s="265"/>
      <c r="E96" s="266"/>
      <c r="F96" s="2"/>
      <c r="G96" s="2"/>
      <c r="H96" s="1"/>
      <c r="I96" s="1"/>
      <c r="J96" s="1"/>
      <c r="K96" s="1"/>
      <c r="L96" s="1"/>
      <c r="M96" s="1"/>
      <c r="N96" s="1"/>
      <c r="O96" s="1"/>
      <c r="P96" s="1"/>
    </row>
    <row r="97" spans="1:16" ht="133.5" customHeight="1" x14ac:dyDescent="0.35">
      <c r="A97" s="2"/>
      <c r="B97" s="267"/>
      <c r="C97" s="268" t="s">
        <v>27</v>
      </c>
      <c r="D97" s="265"/>
      <c r="E97" s="266"/>
      <c r="F97" s="2"/>
      <c r="G97" s="2"/>
      <c r="H97" s="1"/>
      <c r="I97" s="1"/>
      <c r="J97" s="1"/>
      <c r="K97" s="1"/>
      <c r="L97" s="1"/>
      <c r="M97" s="1"/>
      <c r="N97" s="1"/>
      <c r="O97" s="1"/>
      <c r="P97" s="1"/>
    </row>
    <row r="98" spans="1:16" ht="51.75" customHeight="1" x14ac:dyDescent="0.35">
      <c r="A98" s="2"/>
      <c r="B98" s="267"/>
      <c r="C98" s="268" t="s">
        <v>28</v>
      </c>
      <c r="D98" s="265"/>
      <c r="E98" s="266"/>
      <c r="F98" s="2"/>
      <c r="G98" s="2"/>
      <c r="H98" s="1"/>
      <c r="I98" s="1"/>
      <c r="J98" s="1"/>
      <c r="K98" s="1"/>
      <c r="L98" s="1"/>
      <c r="M98" s="1"/>
      <c r="N98" s="1"/>
      <c r="O98" s="1"/>
      <c r="P98" s="1"/>
    </row>
    <row r="99" spans="1:16" ht="137.4" customHeight="1" x14ac:dyDescent="0.35">
      <c r="A99" s="2"/>
      <c r="B99" s="267"/>
      <c r="C99" s="268" t="s">
        <v>792</v>
      </c>
      <c r="D99" s="265"/>
      <c r="E99" s="266"/>
      <c r="F99" s="2"/>
      <c r="G99" s="2"/>
      <c r="H99" s="1"/>
      <c r="I99" s="1"/>
      <c r="J99" s="1"/>
      <c r="K99" s="1"/>
      <c r="L99" s="1"/>
      <c r="M99" s="1"/>
      <c r="N99" s="1"/>
      <c r="O99" s="1"/>
      <c r="P99" s="1"/>
    </row>
    <row r="100" spans="1:16" ht="288" customHeight="1" x14ac:dyDescent="0.35">
      <c r="A100" s="2"/>
      <c r="B100" s="267"/>
      <c r="C100" s="268" t="s">
        <v>801</v>
      </c>
      <c r="D100" s="265"/>
      <c r="E100" s="266"/>
      <c r="F100" s="2"/>
      <c r="G100" s="2"/>
      <c r="H100" s="1"/>
      <c r="I100" s="1"/>
      <c r="J100" s="1"/>
      <c r="K100" s="1"/>
      <c r="L100" s="1"/>
      <c r="M100" s="1"/>
      <c r="N100" s="1"/>
      <c r="O100" s="1"/>
      <c r="P100" s="1"/>
    </row>
    <row r="101" spans="1:16" ht="18" x14ac:dyDescent="0.35">
      <c r="A101" s="2"/>
      <c r="B101" s="2"/>
      <c r="C101" s="4"/>
      <c r="D101" s="2"/>
      <c r="E101" s="2"/>
      <c r="F101" s="2"/>
      <c r="G101" s="2"/>
      <c r="H101" s="1"/>
      <c r="I101" s="1"/>
      <c r="J101" s="1"/>
      <c r="K101" s="1"/>
      <c r="L101" s="1"/>
      <c r="M101" s="1"/>
      <c r="N101" s="1"/>
      <c r="O101" s="1"/>
      <c r="P101" s="1"/>
    </row>
    <row r="102" spans="1:16" ht="18" x14ac:dyDescent="0.35">
      <c r="A102" s="3" t="s">
        <v>771</v>
      </c>
      <c r="B102" s="2"/>
      <c r="C102" s="2"/>
      <c r="D102" s="2"/>
      <c r="E102" s="2"/>
      <c r="F102" s="1"/>
      <c r="G102" s="1"/>
      <c r="H102" s="1"/>
      <c r="I102" s="1"/>
      <c r="J102" s="1"/>
      <c r="K102" s="1"/>
      <c r="L102" s="1"/>
      <c r="M102" s="1"/>
      <c r="N102" s="1"/>
      <c r="O102" s="1"/>
      <c r="P102" s="1"/>
    </row>
    <row r="103" spans="1:16" ht="18" x14ac:dyDescent="0.35">
      <c r="A103" s="3"/>
      <c r="B103" s="2"/>
      <c r="C103" s="2"/>
      <c r="D103" s="2"/>
      <c r="E103" s="2"/>
      <c r="F103" s="1"/>
      <c r="G103" s="1"/>
      <c r="H103" s="1"/>
      <c r="I103" s="1"/>
      <c r="J103" s="1"/>
      <c r="K103" s="1"/>
      <c r="L103" s="1"/>
      <c r="M103" s="1"/>
      <c r="N103" s="1"/>
      <c r="O103" s="1"/>
      <c r="P103" s="1"/>
    </row>
    <row r="104" spans="1:16" ht="29.4" customHeight="1" x14ac:dyDescent="0.35">
      <c r="A104" s="248" t="s">
        <v>29</v>
      </c>
      <c r="B104" s="248"/>
      <c r="C104" s="248"/>
      <c r="D104" s="248"/>
      <c r="E104" s="248"/>
      <c r="F104" s="248"/>
      <c r="G104" s="248"/>
      <c r="H104" s="248"/>
      <c r="I104" s="248"/>
      <c r="J104" s="248"/>
      <c r="K104" s="248"/>
      <c r="L104" s="248"/>
      <c r="M104" s="1"/>
      <c r="N104" s="1"/>
      <c r="O104" s="1"/>
      <c r="P104" s="1"/>
    </row>
    <row r="105" spans="1:16" ht="18" x14ac:dyDescent="0.35">
      <c r="A105" s="4"/>
      <c r="B105" s="2"/>
      <c r="C105" s="2"/>
      <c r="D105" s="2"/>
      <c r="E105" s="2"/>
      <c r="F105" s="1"/>
      <c r="G105" s="1"/>
      <c r="H105" s="1"/>
      <c r="I105" s="1"/>
      <c r="J105" s="1"/>
      <c r="K105" s="1"/>
      <c r="L105" s="1"/>
      <c r="M105" s="1"/>
      <c r="N105" s="1"/>
      <c r="O105" s="1"/>
      <c r="P105" s="1"/>
    </row>
    <row r="106" spans="1:16" ht="18" x14ac:dyDescent="0.35">
      <c r="A106" s="8" t="s">
        <v>30</v>
      </c>
      <c r="B106" s="2"/>
      <c r="C106" s="2"/>
      <c r="D106" s="2"/>
      <c r="E106" s="2"/>
      <c r="F106" s="8" t="s">
        <v>31</v>
      </c>
      <c r="G106" s="1"/>
      <c r="H106" s="1"/>
      <c r="I106" s="1"/>
      <c r="J106" s="1"/>
      <c r="K106" s="1"/>
      <c r="L106" s="1"/>
      <c r="M106" s="1"/>
      <c r="N106" s="1"/>
      <c r="O106" s="1"/>
      <c r="P106" s="1"/>
    </row>
    <row r="107" spans="1:16" ht="18" x14ac:dyDescent="0.35">
      <c r="A107" s="8"/>
      <c r="B107" s="2"/>
      <c r="C107" s="2"/>
      <c r="D107" s="2"/>
      <c r="E107" s="2"/>
      <c r="F107" s="1"/>
      <c r="G107" s="1"/>
      <c r="H107" s="1"/>
      <c r="I107" s="1"/>
      <c r="J107" s="1"/>
      <c r="K107" s="1"/>
      <c r="L107" s="1"/>
      <c r="M107" s="1"/>
      <c r="N107" s="1"/>
      <c r="O107" s="1"/>
      <c r="P107" s="1"/>
    </row>
    <row r="108" spans="1:16" ht="25.5" customHeight="1" x14ac:dyDescent="0.3">
      <c r="B108" s="37"/>
      <c r="C108" s="10" t="s">
        <v>32</v>
      </c>
      <c r="D108" s="12" t="s">
        <v>33</v>
      </c>
      <c r="F108" s="258" t="s">
        <v>34</v>
      </c>
      <c r="G108" s="40" t="s">
        <v>35</v>
      </c>
      <c r="H108" s="41">
        <v>4</v>
      </c>
      <c r="I108" s="42"/>
      <c r="J108" s="43"/>
      <c r="K108" s="43"/>
      <c r="L108" s="43"/>
    </row>
    <row r="109" spans="1:16" ht="27" customHeight="1" x14ac:dyDescent="0.3">
      <c r="B109" s="38"/>
      <c r="C109" s="10" t="s">
        <v>36</v>
      </c>
      <c r="D109" s="12" t="s">
        <v>37</v>
      </c>
      <c r="F109" s="259"/>
      <c r="G109" s="40" t="s">
        <v>6</v>
      </c>
      <c r="H109" s="41">
        <v>3</v>
      </c>
      <c r="I109" s="44"/>
      <c r="J109" s="42"/>
      <c r="K109" s="43"/>
      <c r="L109" s="43"/>
    </row>
    <row r="110" spans="1:16" ht="27.6" x14ac:dyDescent="0.3">
      <c r="B110" s="39"/>
      <c r="C110" s="10" t="s">
        <v>38</v>
      </c>
      <c r="D110" s="12" t="s">
        <v>39</v>
      </c>
      <c r="F110" s="259"/>
      <c r="G110" s="40" t="s">
        <v>5</v>
      </c>
      <c r="H110" s="41">
        <v>2</v>
      </c>
      <c r="I110" s="44"/>
      <c r="J110" s="42"/>
      <c r="K110" s="42"/>
      <c r="L110" s="43"/>
    </row>
    <row r="111" spans="1:16" ht="27.6" x14ac:dyDescent="0.3">
      <c r="F111" s="260"/>
      <c r="G111" s="40" t="s">
        <v>4</v>
      </c>
      <c r="H111" s="41">
        <v>1</v>
      </c>
      <c r="I111" s="44"/>
      <c r="J111" s="44"/>
      <c r="K111" s="44"/>
      <c r="L111" s="42"/>
    </row>
    <row r="112" spans="1:16" x14ac:dyDescent="0.3">
      <c r="I112" s="45">
        <v>1</v>
      </c>
      <c r="J112" s="45">
        <v>2</v>
      </c>
      <c r="K112" s="45">
        <v>3</v>
      </c>
      <c r="L112" s="45">
        <v>4</v>
      </c>
    </row>
    <row r="113" spans="1:12" ht="69" x14ac:dyDescent="0.3">
      <c r="I113" s="40" t="s">
        <v>9</v>
      </c>
      <c r="J113" s="40" t="s">
        <v>10</v>
      </c>
      <c r="K113" s="40" t="s">
        <v>11</v>
      </c>
      <c r="L113" s="40" t="s">
        <v>12</v>
      </c>
    </row>
    <row r="114" spans="1:12" ht="15" customHeight="1" x14ac:dyDescent="0.3">
      <c r="I114" s="261" t="s">
        <v>40</v>
      </c>
      <c r="J114" s="262"/>
      <c r="K114" s="262"/>
      <c r="L114" s="263"/>
    </row>
    <row r="116" spans="1:12" x14ac:dyDescent="0.3">
      <c r="A116" s="3" t="s">
        <v>772</v>
      </c>
    </row>
    <row r="118" spans="1:12" ht="409.5" customHeight="1" x14ac:dyDescent="0.3">
      <c r="A118" s="243" t="s">
        <v>805</v>
      </c>
      <c r="B118" s="243"/>
      <c r="C118" s="243"/>
      <c r="D118" s="243"/>
      <c r="E118" s="243"/>
    </row>
    <row r="119" spans="1:12" ht="162" customHeight="1" x14ac:dyDescent="0.3">
      <c r="A119" s="243"/>
      <c r="B119" s="243"/>
      <c r="C119" s="243"/>
      <c r="D119" s="243"/>
      <c r="E119" s="243"/>
    </row>
    <row r="122" spans="1:12" x14ac:dyDescent="0.3">
      <c r="A122" s="27" t="s">
        <v>773</v>
      </c>
    </row>
    <row r="124" spans="1:12" ht="48.75" customHeight="1" x14ac:dyDescent="0.3">
      <c r="A124" s="270" t="s">
        <v>41</v>
      </c>
      <c r="B124" s="271"/>
      <c r="C124" s="271"/>
      <c r="D124" s="271"/>
      <c r="E124" s="271"/>
    </row>
    <row r="125" spans="1:12" x14ac:dyDescent="0.3">
      <c r="A125" s="27" t="s">
        <v>774</v>
      </c>
    </row>
    <row r="127" spans="1:12" ht="15" x14ac:dyDescent="0.3">
      <c r="A127" s="25"/>
      <c r="B127" s="269" t="s">
        <v>683</v>
      </c>
      <c r="C127" s="269"/>
      <c r="D127" s="269"/>
      <c r="E127" s="269"/>
      <c r="F127" s="269"/>
      <c r="G127" s="269"/>
    </row>
    <row r="128" spans="1:12" x14ac:dyDescent="0.3">
      <c r="A128" s="26"/>
      <c r="B128" s="269" t="s">
        <v>684</v>
      </c>
      <c r="C128" s="269"/>
      <c r="D128" s="269"/>
      <c r="E128" s="269"/>
      <c r="F128" s="269"/>
      <c r="G128" s="269"/>
    </row>
    <row r="129" spans="2:7" ht="28.8" customHeight="1" x14ac:dyDescent="0.3">
      <c r="B129" s="269" t="s">
        <v>685</v>
      </c>
      <c r="C129" s="269"/>
      <c r="D129" s="269"/>
      <c r="E129" s="269"/>
      <c r="F129" s="269"/>
      <c r="G129" s="269"/>
    </row>
    <row r="130" spans="2:7" x14ac:dyDescent="0.3">
      <c r="B130" s="269" t="s">
        <v>686</v>
      </c>
      <c r="C130" s="269"/>
      <c r="D130" s="269"/>
      <c r="E130" s="269"/>
      <c r="F130" s="269"/>
      <c r="G130" s="269"/>
    </row>
    <row r="131" spans="2:7" x14ac:dyDescent="0.3">
      <c r="B131" s="269" t="s">
        <v>687</v>
      </c>
      <c r="C131" s="269"/>
      <c r="D131" s="269"/>
      <c r="E131" s="269"/>
      <c r="F131" s="269"/>
      <c r="G131" s="269"/>
    </row>
    <row r="132" spans="2:7" x14ac:dyDescent="0.3">
      <c r="B132" s="269" t="s">
        <v>688</v>
      </c>
      <c r="C132" s="269"/>
      <c r="D132" s="269"/>
      <c r="E132" s="269"/>
      <c r="F132" s="269"/>
      <c r="G132" s="269"/>
    </row>
    <row r="133" spans="2:7" x14ac:dyDescent="0.3">
      <c r="B133" s="269" t="s">
        <v>689</v>
      </c>
      <c r="C133" s="269"/>
      <c r="D133" s="269"/>
      <c r="E133" s="269"/>
      <c r="F133" s="269"/>
      <c r="G133" s="269"/>
    </row>
    <row r="134" spans="2:7" x14ac:dyDescent="0.3">
      <c r="B134" s="269" t="s">
        <v>690</v>
      </c>
      <c r="C134" s="269"/>
      <c r="D134" s="269"/>
      <c r="E134" s="269"/>
      <c r="F134" s="269"/>
      <c r="G134" s="269"/>
    </row>
    <row r="135" spans="2:7" x14ac:dyDescent="0.3">
      <c r="B135" s="269" t="s">
        <v>811</v>
      </c>
      <c r="C135" s="269"/>
      <c r="D135" s="269"/>
      <c r="E135" s="269"/>
      <c r="F135" s="269"/>
      <c r="G135" s="269"/>
    </row>
    <row r="136" spans="2:7" x14ac:dyDescent="0.3">
      <c r="B136" s="238" t="s">
        <v>812</v>
      </c>
      <c r="C136" s="236"/>
      <c r="D136" s="236"/>
      <c r="E136" s="236"/>
      <c r="F136" s="236"/>
      <c r="G136" s="236"/>
    </row>
    <row r="137" spans="2:7" x14ac:dyDescent="0.3">
      <c r="B137" s="269" t="s">
        <v>691</v>
      </c>
      <c r="C137" s="269"/>
      <c r="D137" s="269"/>
      <c r="E137" s="269"/>
      <c r="F137" s="269"/>
      <c r="G137" s="269"/>
    </row>
    <row r="138" spans="2:7" x14ac:dyDescent="0.3">
      <c r="B138" s="269" t="s">
        <v>692</v>
      </c>
      <c r="C138" s="269"/>
      <c r="D138" s="269"/>
      <c r="E138" s="269"/>
      <c r="F138" s="269"/>
      <c r="G138" s="269"/>
    </row>
    <row r="139" spans="2:7" x14ac:dyDescent="0.3">
      <c r="B139" s="272" t="s">
        <v>693</v>
      </c>
      <c r="C139" s="272"/>
      <c r="D139" s="272"/>
      <c r="E139" s="272"/>
      <c r="F139" s="272"/>
      <c r="G139" s="272"/>
    </row>
    <row r="140" spans="2:7" x14ac:dyDescent="0.3">
      <c r="B140" s="269" t="s">
        <v>694</v>
      </c>
      <c r="C140" s="269"/>
      <c r="D140" s="269"/>
      <c r="E140" s="269"/>
      <c r="F140" s="269"/>
      <c r="G140" s="269"/>
    </row>
    <row r="141" spans="2:7" x14ac:dyDescent="0.3">
      <c r="B141" s="273" t="s">
        <v>695</v>
      </c>
      <c r="C141" s="273"/>
      <c r="D141" s="273"/>
      <c r="E141" s="273"/>
      <c r="F141" s="273"/>
      <c r="G141" s="273"/>
    </row>
    <row r="142" spans="2:7" x14ac:dyDescent="0.3">
      <c r="B142" s="269" t="s">
        <v>696</v>
      </c>
      <c r="C142" s="269"/>
      <c r="D142" s="269"/>
      <c r="E142" s="269"/>
      <c r="F142" s="269"/>
      <c r="G142" s="269"/>
    </row>
    <row r="143" spans="2:7" x14ac:dyDescent="0.3">
      <c r="B143" s="272" t="s">
        <v>697</v>
      </c>
      <c r="C143" s="272"/>
      <c r="D143" s="272"/>
      <c r="E143" s="272"/>
      <c r="F143" s="272"/>
      <c r="G143" s="272"/>
    </row>
    <row r="144" spans="2:7" x14ac:dyDescent="0.3">
      <c r="B144" s="269" t="s">
        <v>698</v>
      </c>
      <c r="C144" s="269"/>
      <c r="D144" s="269"/>
      <c r="E144" s="269"/>
      <c r="F144" s="269"/>
      <c r="G144" s="269"/>
    </row>
    <row r="145" spans="2:7" x14ac:dyDescent="0.3">
      <c r="B145" s="272" t="s">
        <v>699</v>
      </c>
      <c r="C145" s="272"/>
      <c r="D145" s="272"/>
      <c r="E145" s="272"/>
      <c r="F145" s="272"/>
      <c r="G145" s="272"/>
    </row>
    <row r="146" spans="2:7" x14ac:dyDescent="0.3">
      <c r="B146" s="272" t="s">
        <v>700</v>
      </c>
      <c r="C146" s="272"/>
      <c r="D146" s="272"/>
      <c r="E146" s="272"/>
      <c r="F146" s="272"/>
      <c r="G146" s="272"/>
    </row>
    <row r="147" spans="2:7" x14ac:dyDescent="0.3">
      <c r="B147" s="272" t="s">
        <v>701</v>
      </c>
      <c r="C147" s="272"/>
      <c r="D147" s="272"/>
      <c r="E147" s="272"/>
      <c r="F147" s="272"/>
      <c r="G147" s="272"/>
    </row>
    <row r="148" spans="2:7" x14ac:dyDescent="0.3">
      <c r="B148" s="272" t="s">
        <v>702</v>
      </c>
      <c r="C148" s="272"/>
      <c r="D148" s="272"/>
      <c r="E148" s="272"/>
      <c r="F148" s="272"/>
      <c r="G148" s="272"/>
    </row>
    <row r="149" spans="2:7" x14ac:dyDescent="0.3">
      <c r="B149" s="272" t="s">
        <v>703</v>
      </c>
      <c r="C149" s="272"/>
      <c r="D149" s="272"/>
      <c r="E149" s="272"/>
      <c r="F149" s="272"/>
      <c r="G149" s="272"/>
    </row>
    <row r="150" spans="2:7" x14ac:dyDescent="0.3">
      <c r="B150" s="272" t="s">
        <v>704</v>
      </c>
      <c r="C150" s="272"/>
      <c r="D150" s="272"/>
      <c r="E150" s="272"/>
      <c r="F150" s="272"/>
      <c r="G150" s="272"/>
    </row>
    <row r="151" spans="2:7" x14ac:dyDescent="0.3">
      <c r="B151" s="269" t="s">
        <v>705</v>
      </c>
      <c r="C151" s="269"/>
      <c r="D151" s="269"/>
      <c r="E151" s="269"/>
      <c r="F151" s="269"/>
      <c r="G151" s="269"/>
    </row>
    <row r="152" spans="2:7" x14ac:dyDescent="0.3">
      <c r="B152" s="241" t="s">
        <v>744</v>
      </c>
      <c r="C152" s="241"/>
      <c r="D152" s="241"/>
      <c r="E152" s="241"/>
      <c r="F152" s="241"/>
      <c r="G152" s="241"/>
    </row>
    <row r="153" spans="2:7" x14ac:dyDescent="0.3">
      <c r="B153" s="241" t="s">
        <v>745</v>
      </c>
      <c r="C153" s="241"/>
      <c r="D153" s="241"/>
      <c r="E153" s="241"/>
      <c r="F153" s="241"/>
      <c r="G153" s="241"/>
    </row>
    <row r="154" spans="2:7" x14ac:dyDescent="0.3">
      <c r="B154" s="241" t="s">
        <v>746</v>
      </c>
      <c r="C154" s="241"/>
      <c r="D154" s="241"/>
      <c r="E154" s="241"/>
      <c r="F154" s="241"/>
      <c r="G154" s="241"/>
    </row>
  </sheetData>
  <sheetProtection algorithmName="SHA-512" hashValue="wN4QNp4Wn7Ht5MCDI87s3NUIQ7PY3r/upybw1RjYwTGb/wSAeCGzYZ7TD8TLD0OxHeszGL7MmwSROePjUObsog==" saltValue="ala+JHpFd2R/GIReK6dVUg==" spinCount="100000" sheet="1" formatCells="0" formatColumns="0" formatRows="0" insertRows="0" deleteRows="0" pivotTables="0"/>
  <mergeCells count="68">
    <mergeCell ref="B151:G151"/>
    <mergeCell ref="B150:G150"/>
    <mergeCell ref="B149:G149"/>
    <mergeCell ref="B148:G148"/>
    <mergeCell ref="B147:G147"/>
    <mergeCell ref="B141:G141"/>
    <mergeCell ref="B142:G142"/>
    <mergeCell ref="B146:G146"/>
    <mergeCell ref="B145:G145"/>
    <mergeCell ref="B144:G144"/>
    <mergeCell ref="B143:G143"/>
    <mergeCell ref="B135:G135"/>
    <mergeCell ref="B137:G137"/>
    <mergeCell ref="B138:G138"/>
    <mergeCell ref="B139:G139"/>
    <mergeCell ref="B140:G140"/>
    <mergeCell ref="B130:G130"/>
    <mergeCell ref="B131:G131"/>
    <mergeCell ref="B132:G132"/>
    <mergeCell ref="B133:G133"/>
    <mergeCell ref="B134:G134"/>
    <mergeCell ref="B127:G127"/>
    <mergeCell ref="B128:G128"/>
    <mergeCell ref="B129:G129"/>
    <mergeCell ref="A124:E124"/>
    <mergeCell ref="A118:E119"/>
    <mergeCell ref="A104:L104"/>
    <mergeCell ref="F108:F111"/>
    <mergeCell ref="I114:L114"/>
    <mergeCell ref="C91:E91"/>
    <mergeCell ref="B93:B100"/>
    <mergeCell ref="C96:E96"/>
    <mergeCell ref="C97:E97"/>
    <mergeCell ref="C99:E99"/>
    <mergeCell ref="C93:E93"/>
    <mergeCell ref="C94:E94"/>
    <mergeCell ref="C95:E95"/>
    <mergeCell ref="C98:E98"/>
    <mergeCell ref="C100:E100"/>
    <mergeCell ref="C73:E74"/>
    <mergeCell ref="A19:E19"/>
    <mergeCell ref="B42:E42"/>
    <mergeCell ref="B46:E46"/>
    <mergeCell ref="C56:E56"/>
    <mergeCell ref="B27:E27"/>
    <mergeCell ref="B28:E28"/>
    <mergeCell ref="B35:E35"/>
    <mergeCell ref="B37:E37"/>
    <mergeCell ref="B38:E38"/>
    <mergeCell ref="B43:E43"/>
    <mergeCell ref="A44:E44"/>
    <mergeCell ref="A50:B50"/>
    <mergeCell ref="C82:E82"/>
    <mergeCell ref="B152:G152"/>
    <mergeCell ref="B153:G153"/>
    <mergeCell ref="B154:G154"/>
    <mergeCell ref="A1:E1"/>
    <mergeCell ref="B13:E13"/>
    <mergeCell ref="B14:E14"/>
    <mergeCell ref="B15:E15"/>
    <mergeCell ref="C84:E84"/>
    <mergeCell ref="A11:E11"/>
    <mergeCell ref="C78:E78"/>
    <mergeCell ref="B17:E17"/>
    <mergeCell ref="B16:E16"/>
    <mergeCell ref="A51:E51"/>
    <mergeCell ref="B89:D89"/>
    <mergeCell ref="C70:E71"/>
  </mergeCells>
  <hyperlinks>
    <hyperlink ref="B127" r:id="rId1" xr:uid="{00018FE2-570E-4262-80EE-39BE72000240}"/>
    <hyperlink ref="B128" r:id="rId2" display="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 xr:uid="{071E202B-EF64-42F9-B219-EFD03D7F0F74}"/>
    <hyperlink ref="B129" r:id="rId3" display="https://planderecuperacion.gob.es/documentos-y-enlaces" xr:uid="{F834C322-B6D0-4A35-9782-C5A5073466D3}"/>
    <hyperlink ref="B130" r:id="rId4" display="Documento de trabajo de los servicios de la Comisión - Análisis del plan de recuperación y resiliencia de España que acompaña a la Propuesta de Decisión de Ejecución del Consejo relativa a la aprobación de la evaluación del plan de recuperación y resiliencia de España" xr:uid="{AC813EE7-A75C-4987-B4B6-5CAEF0C87E59}"/>
    <hyperlink ref="B131" r:id="rId5" xr:uid="{9E06B17D-41CE-49B4-92C0-FE579BDCF59D}"/>
    <hyperlink ref="B132" r:id="rId6" xr:uid="{A3E87070-BA6B-402B-B3E4-03640672E440}"/>
    <hyperlink ref="B133" r:id="rId7" xr:uid="{42CCC8FD-A16C-4715-8468-AA008C9093DB}"/>
    <hyperlink ref="B134" r:id="rId8" xr:uid="{B1B24FF1-B24F-4F69-9FCF-F706A6F9E870}"/>
    <hyperlink ref="B135" r:id="rId9" display=" Guía técnica de la Comisión sobre la aplicación del principio de «no causar un perjuicio significativo» en virtud del Reglamento relativo al Mecanismo de Recuperación y Resiliencia (2021/C 58/01)" xr:uid="{BF7FE43F-20AA-431B-9462-8610195F41B1}"/>
    <hyperlink ref="B137" r:id="rId10" display="https://www.prtr.miteco.gob.es/content/dam/prtr/es/transicion-verde/guiadnshmitecov20_tcm30-528436.pdf" xr:uid="{D7AA7E35-629D-4676-B954-16E6633C2EE3}"/>
    <hyperlink ref="B138" r:id="rId11" display="Reglamento Delegado por el que se completa el Reglamento UE 2020/852 del Parlamento Europeo y del Consejo y por el que se establecen los criterios técnicos de selección para determinar las condiciones en las que se considera que una actividad económica contribuye de forma sustancial a la mitigación del cambio climático o a la adaptación al mismo, y para determinar si esa actividad económica no causa un perjuicio significativo a ninguno de los demás objetivos ambientales." xr:uid="{6CC815B7-6F10-491B-9AF2-9793A214B262}"/>
    <hyperlink ref="B139" r:id="rId12" xr:uid="{62A97BF9-B48C-4307-9CC4-A5547EA71940}"/>
    <hyperlink ref="B140" r:id="rId13" xr:uid="{57520DF4-DECA-447D-9BF9-C9E8D48727AD}"/>
    <hyperlink ref="B141" r:id="rId14" xr:uid="{CD9AC9DE-1FC2-48F0-96FE-1893AA1821E9}"/>
    <hyperlink ref="B142" r:id="rId15" xr:uid="{767DFC04-09A0-4522-8B08-818DB7E70B79}"/>
    <hyperlink ref="B143" r:id="rId16" xr:uid="{636C3226-D499-4D0C-99EB-B0C60940B63C}"/>
    <hyperlink ref="B144" r:id="rId17" xr:uid="{2C7D52B8-016A-4ECF-8462-AE3BB666D260}"/>
    <hyperlink ref="B145" r:id="rId18" xr:uid="{63E2ECB6-09D7-45DA-A662-CB73FA48EE83}"/>
    <hyperlink ref="B146" r:id="rId19" xr:uid="{CF107113-9130-4DA9-A6D0-B805A804D82F}"/>
    <hyperlink ref="B147" r:id="rId20" xr:uid="{362D5382-134B-4E24-832C-0FB38E0FA7AE}"/>
    <hyperlink ref="B148" r:id="rId21" xr:uid="{DBDF4D5C-A6E8-4235-B4C8-E7C7971BDC9C}"/>
    <hyperlink ref="B149" r:id="rId22" xr:uid="{CCCA2AEC-CFB0-4BC7-A3A8-8A05644195BC}"/>
    <hyperlink ref="B150" r:id="rId23" xr:uid="{15A63FB4-BDD9-4E22-8F9D-5FFD521B269D}"/>
    <hyperlink ref="B151" r:id="rId24" display="https://www.fondoseuropeos.hacienda.gob.es/sitios/dgpmrr/es-es/Documents/Instruccin ENTIDADES EJECUTORAS 12 abril 2022_.pdf.xsig.pdf" xr:uid="{01275FE7-59F5-424F-AEF9-04697577F573}"/>
    <hyperlink ref="B16:E16" r:id="rId25" display=" Herramienta de Reporte de Subproyectos (HRS) " xr:uid="{E88EF3F9-7075-40AA-AEC0-AC174B77B801}"/>
    <hyperlink ref="B152" r:id="rId26" display="https://www.boe.es/buscar/doc.php?id=DOUE-L-2009-82047" xr:uid="{6A47D170-881E-45B1-8544-C4031CAE5D66}"/>
    <hyperlink ref="B153" r:id="rId27" display="Reglamento (UE) 2019/424 de la Comisión, de 15 de marzo de 2019, por el que se establecen requisitos de diseño ecológico para servidores y productos de almacenamiento de datos de conformidad con la Directiva 2009/125/CE del Parlamento Europeo y del Consejo, y por el que se modifica el Reglamento (UE) nº 617/2013 de la Comisión." xr:uid="{65BC51A3-3AAE-41A4-A916-1142655B114C}"/>
    <hyperlink ref="B154" r:id="rId28" display="https://www.boe.es/buscar/doc.php?id=DOUE-L-2000-81670" xr:uid="{C6723A0A-4A00-4E41-96D2-02912191C247}"/>
    <hyperlink ref="B136" r:id="rId29" xr:uid="{C884182A-3D91-436E-B3B9-0C7AC1BC7A75}"/>
  </hyperlinks>
  <pageMargins left="0.7" right="0.7" top="0.75" bottom="0.75" header="0.3" footer="0.3"/>
  <pageSetup paperSize="9" scale="32" fitToHeight="0" orientation="portrait" verticalDpi="200" r:id="rId30"/>
  <rowBreaks count="1" manualBreakCount="1">
    <brk id="9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3A6E9-780D-4E31-A5E0-441256E09DFA}">
  <dimension ref="B2:G65"/>
  <sheetViews>
    <sheetView showGridLines="0" showZeros="0" view="pageLayout" zoomScaleNormal="100" workbookViewId="0">
      <selection activeCell="D6" sqref="D6"/>
    </sheetView>
  </sheetViews>
  <sheetFormatPr baseColWidth="10" defaultColWidth="11.44140625" defaultRowHeight="14.4" x14ac:dyDescent="0.3"/>
  <cols>
    <col min="1" max="1" width="4.88671875" customWidth="1"/>
    <col min="2" max="2" width="4.6640625" customWidth="1"/>
    <col min="3" max="3" width="26.21875" customWidth="1"/>
    <col min="4" max="4" width="35.6640625" customWidth="1"/>
    <col min="5" max="5" width="24.21875" customWidth="1"/>
    <col min="6" max="6" width="16.6640625" style="72" customWidth="1"/>
    <col min="7" max="7" width="6.109375" customWidth="1"/>
  </cols>
  <sheetData>
    <row r="2" spans="2:7" ht="18" x14ac:dyDescent="0.3">
      <c r="B2" s="57"/>
      <c r="C2" s="58" t="s">
        <v>42</v>
      </c>
      <c r="D2" s="46"/>
      <c r="E2" s="47"/>
      <c r="F2" s="48"/>
      <c r="G2" s="49"/>
    </row>
    <row r="3" spans="2:7" ht="24.6" customHeight="1" x14ac:dyDescent="0.3">
      <c r="B3" s="50"/>
      <c r="C3" s="60"/>
      <c r="D3" s="61"/>
      <c r="E3" s="67"/>
      <c r="F3" s="74"/>
      <c r="G3" s="62"/>
    </row>
    <row r="4" spans="2:7" ht="24" x14ac:dyDescent="0.3">
      <c r="B4" s="50"/>
      <c r="C4" s="76" t="s">
        <v>43</v>
      </c>
      <c r="D4" s="59"/>
      <c r="E4" s="67" t="s">
        <v>44</v>
      </c>
      <c r="G4" s="51"/>
    </row>
    <row r="5" spans="2:7" x14ac:dyDescent="0.3">
      <c r="B5" s="53"/>
      <c r="C5" s="76" t="s">
        <v>45</v>
      </c>
      <c r="D5" s="239"/>
      <c r="E5" s="61"/>
      <c r="F5" s="63"/>
      <c r="G5" s="51"/>
    </row>
    <row r="6" spans="2:7" ht="18" x14ac:dyDescent="0.3">
      <c r="B6" s="50"/>
      <c r="C6" s="76" t="s">
        <v>46</v>
      </c>
      <c r="D6" s="59"/>
      <c r="E6" s="63"/>
      <c r="G6" s="51"/>
    </row>
    <row r="7" spans="2:7" ht="18" x14ac:dyDescent="0.3">
      <c r="B7" s="50"/>
      <c r="C7" s="60"/>
      <c r="D7" s="61"/>
      <c r="E7" s="63"/>
      <c r="G7" s="51"/>
    </row>
    <row r="8" spans="2:7" ht="18" x14ac:dyDescent="0.3">
      <c r="B8" s="50"/>
      <c r="C8" s="103" t="s">
        <v>750</v>
      </c>
      <c r="D8" s="104"/>
      <c r="E8" s="63"/>
      <c r="G8" s="51"/>
    </row>
    <row r="9" spans="2:7" ht="18" x14ac:dyDescent="0.3">
      <c r="B9" s="50"/>
      <c r="C9" s="105" t="s">
        <v>47</v>
      </c>
      <c r="D9" s="106" t="s">
        <v>48</v>
      </c>
      <c r="E9" s="63"/>
      <c r="G9" s="51"/>
    </row>
    <row r="10" spans="2:7" ht="18" x14ac:dyDescent="0.3">
      <c r="B10" s="50"/>
      <c r="C10" s="101" t="s">
        <v>49</v>
      </c>
      <c r="D10" s="101"/>
      <c r="E10" s="63"/>
      <c r="G10" s="51"/>
    </row>
    <row r="11" spans="2:7" ht="18" x14ac:dyDescent="0.3">
      <c r="B11" s="50"/>
      <c r="C11" s="102" t="s">
        <v>50</v>
      </c>
      <c r="D11" s="102"/>
      <c r="E11" s="63"/>
      <c r="G11" s="51"/>
    </row>
    <row r="12" spans="2:7" ht="18" x14ac:dyDescent="0.3">
      <c r="B12" s="50"/>
      <c r="C12" s="102" t="s">
        <v>50</v>
      </c>
      <c r="D12" s="102"/>
      <c r="E12" s="63"/>
      <c r="G12" s="51"/>
    </row>
    <row r="13" spans="2:7" ht="18" x14ac:dyDescent="0.3">
      <c r="B13" s="50"/>
      <c r="C13" s="102" t="s">
        <v>49</v>
      </c>
      <c r="D13" s="102"/>
      <c r="E13" s="63"/>
      <c r="G13" s="51"/>
    </row>
    <row r="14" spans="2:7" ht="18" x14ac:dyDescent="0.3">
      <c r="B14" s="50"/>
      <c r="C14" s="68"/>
      <c r="D14" s="69"/>
      <c r="E14" s="63"/>
      <c r="G14" s="51"/>
    </row>
    <row r="15" spans="2:7" x14ac:dyDescent="0.3">
      <c r="B15" s="52"/>
      <c r="C15" s="64"/>
      <c r="D15" s="65"/>
      <c r="E15" s="66"/>
      <c r="G15" s="51"/>
    </row>
    <row r="16" spans="2:7" ht="43.8" customHeight="1" x14ac:dyDescent="0.3">
      <c r="B16" s="53"/>
      <c r="C16" s="274" t="s">
        <v>377</v>
      </c>
      <c r="D16" s="275"/>
      <c r="E16" s="95" t="s">
        <v>51</v>
      </c>
      <c r="F16" s="96" t="s">
        <v>52</v>
      </c>
      <c r="G16" s="71"/>
    </row>
    <row r="17" spans="2:7" x14ac:dyDescent="0.3">
      <c r="B17" s="53"/>
      <c r="C17" s="276" t="s">
        <v>416</v>
      </c>
      <c r="D17" s="129" t="s">
        <v>104</v>
      </c>
      <c r="E17" s="130" t="s">
        <v>53</v>
      </c>
      <c r="F17" s="97" t="str">
        <f>+Métodos_Gestión_Entid_Pública!J8</f>
        <v/>
      </c>
      <c r="G17" s="51"/>
    </row>
    <row r="18" spans="2:7" x14ac:dyDescent="0.3">
      <c r="B18" s="53"/>
      <c r="C18" s="276"/>
      <c r="E18" s="104"/>
      <c r="F18" s="99"/>
      <c r="G18" s="51"/>
    </row>
    <row r="19" spans="2:7" x14ac:dyDescent="0.3">
      <c r="B19" s="53"/>
      <c r="C19" s="276"/>
      <c r="D19" s="131" t="s">
        <v>758</v>
      </c>
      <c r="E19" s="130" t="s">
        <v>379</v>
      </c>
      <c r="F19" s="97" t="str">
        <f>+Métodos_Gestión_Entid_Pública!J9</f>
        <v/>
      </c>
      <c r="G19" s="51"/>
    </row>
    <row r="20" spans="2:7" x14ac:dyDescent="0.3">
      <c r="B20" s="53"/>
      <c r="C20" s="276"/>
      <c r="E20" s="104"/>
      <c r="F20" s="99"/>
      <c r="G20" s="51"/>
    </row>
    <row r="21" spans="2:7" x14ac:dyDescent="0.3">
      <c r="B21" s="53"/>
      <c r="C21" s="276"/>
      <c r="D21" s="131" t="s">
        <v>138</v>
      </c>
      <c r="E21" s="130" t="s">
        <v>378</v>
      </c>
      <c r="F21" s="97" t="str">
        <f>+Métodos_Gestión_Entid_Pública!J10</f>
        <v/>
      </c>
      <c r="G21" s="51"/>
    </row>
    <row r="22" spans="2:7" x14ac:dyDescent="0.3">
      <c r="B22" s="53"/>
      <c r="C22" s="276"/>
      <c r="E22" s="104"/>
      <c r="F22" s="99"/>
      <c r="G22" s="51"/>
    </row>
    <row r="23" spans="2:7" x14ac:dyDescent="0.3">
      <c r="B23" s="53"/>
      <c r="C23" s="276"/>
      <c r="D23" s="131" t="s">
        <v>139</v>
      </c>
      <c r="E23" s="130" t="s">
        <v>54</v>
      </c>
      <c r="F23" s="97" t="str">
        <f>+Métodos_Gestión_Entid_Pública!J11</f>
        <v/>
      </c>
      <c r="G23" s="51"/>
    </row>
    <row r="24" spans="2:7" x14ac:dyDescent="0.3">
      <c r="B24" s="53"/>
      <c r="C24" s="276"/>
      <c r="E24" s="104"/>
      <c r="F24" s="99"/>
      <c r="G24" s="51"/>
    </row>
    <row r="25" spans="2:7" x14ac:dyDescent="0.3">
      <c r="B25" s="53"/>
      <c r="C25" s="276"/>
      <c r="D25" s="132" t="s">
        <v>140</v>
      </c>
      <c r="E25" s="130" t="s">
        <v>380</v>
      </c>
      <c r="F25" s="97" t="str">
        <f>+Métodos_Gestión_Entid_Pública!J12</f>
        <v/>
      </c>
      <c r="G25" s="51"/>
    </row>
    <row r="26" spans="2:7" x14ac:dyDescent="0.3">
      <c r="B26" s="53"/>
      <c r="C26" s="276"/>
      <c r="E26" s="104"/>
      <c r="F26" s="99"/>
      <c r="G26" s="51"/>
    </row>
    <row r="27" spans="2:7" x14ac:dyDescent="0.3">
      <c r="B27" s="53"/>
      <c r="C27" s="276"/>
      <c r="D27" s="132" t="s">
        <v>618</v>
      </c>
      <c r="E27" s="130" t="s">
        <v>55</v>
      </c>
      <c r="F27" s="97" t="str">
        <f>+Métodos_Gestión_Entid_Pública!J13</f>
        <v/>
      </c>
      <c r="G27" s="51"/>
    </row>
    <row r="28" spans="2:7" x14ac:dyDescent="0.3">
      <c r="B28" s="53"/>
      <c r="C28" s="276"/>
      <c r="D28" s="217"/>
      <c r="E28" s="130"/>
      <c r="F28" s="130"/>
      <c r="G28" s="51"/>
    </row>
    <row r="29" spans="2:7" x14ac:dyDescent="0.3">
      <c r="B29" s="53"/>
      <c r="C29" s="108"/>
      <c r="D29" s="108"/>
      <c r="E29" s="99"/>
      <c r="F29" s="99"/>
      <c r="G29" s="51"/>
    </row>
    <row r="30" spans="2:7" ht="79.8" customHeight="1" x14ac:dyDescent="0.3">
      <c r="B30" s="53"/>
      <c r="E30" s="114" t="s">
        <v>417</v>
      </c>
      <c r="F30" s="98">
        <f>MAX(F17:F29)</f>
        <v>0</v>
      </c>
      <c r="G30" s="51"/>
    </row>
    <row r="31" spans="2:7" ht="18.600000000000001" customHeight="1" x14ac:dyDescent="0.3">
      <c r="B31" s="53"/>
      <c r="C31" s="279" t="s">
        <v>56</v>
      </c>
      <c r="D31" s="279"/>
      <c r="E31" s="70"/>
      <c r="F31" s="82"/>
      <c r="G31" s="51"/>
    </row>
    <row r="32" spans="2:7" ht="27.6" customHeight="1" x14ac:dyDescent="0.3">
      <c r="B32" s="53"/>
      <c r="C32" s="278"/>
      <c r="D32" s="278"/>
      <c r="E32" s="278"/>
      <c r="F32" s="278"/>
      <c r="G32" s="51"/>
    </row>
    <row r="33" spans="2:7" x14ac:dyDescent="0.3">
      <c r="B33" s="53"/>
      <c r="C33" s="278"/>
      <c r="D33" s="278"/>
      <c r="E33" s="278"/>
      <c r="F33" s="278"/>
      <c r="G33" s="51"/>
    </row>
    <row r="34" spans="2:7" x14ac:dyDescent="0.3">
      <c r="B34" s="53"/>
      <c r="C34" s="278"/>
      <c r="D34" s="278"/>
      <c r="E34" s="278"/>
      <c r="F34" s="278"/>
      <c r="G34" s="51"/>
    </row>
    <row r="35" spans="2:7" x14ac:dyDescent="0.3">
      <c r="B35" s="53"/>
      <c r="C35" s="278"/>
      <c r="D35" s="278"/>
      <c r="E35" s="278"/>
      <c r="F35" s="278"/>
      <c r="G35" s="51"/>
    </row>
    <row r="36" spans="2:7" x14ac:dyDescent="0.3">
      <c r="B36" s="53"/>
      <c r="C36" s="278"/>
      <c r="D36" s="278"/>
      <c r="E36" s="278"/>
      <c r="F36" s="278"/>
      <c r="G36" s="51"/>
    </row>
    <row r="37" spans="2:7" x14ac:dyDescent="0.3">
      <c r="B37" s="53"/>
      <c r="C37" s="278"/>
      <c r="D37" s="278"/>
      <c r="E37" s="278"/>
      <c r="F37" s="278"/>
      <c r="G37" s="51"/>
    </row>
    <row r="38" spans="2:7" ht="18" customHeight="1" x14ac:dyDescent="0.3">
      <c r="B38" s="53"/>
      <c r="C38" s="277"/>
      <c r="D38" s="277"/>
      <c r="E38" s="70"/>
      <c r="F38" s="73"/>
      <c r="G38" s="51"/>
    </row>
    <row r="39" spans="2:7" x14ac:dyDescent="0.3">
      <c r="B39" s="53"/>
      <c r="C39" s="103" t="s">
        <v>751</v>
      </c>
      <c r="D39" s="281"/>
      <c r="E39" s="281"/>
      <c r="F39" s="281"/>
      <c r="G39" s="51"/>
    </row>
    <row r="40" spans="2:7" x14ac:dyDescent="0.3">
      <c r="B40" s="53"/>
      <c r="C40" s="103" t="s">
        <v>752</v>
      </c>
      <c r="D40" s="281"/>
      <c r="E40" s="281"/>
      <c r="F40" s="281"/>
      <c r="G40" s="51"/>
    </row>
    <row r="41" spans="2:7" x14ac:dyDescent="0.3">
      <c r="B41" s="53"/>
      <c r="C41" s="103" t="s">
        <v>753</v>
      </c>
      <c r="D41" s="281"/>
      <c r="E41" s="281"/>
      <c r="F41" s="281"/>
      <c r="G41" s="51"/>
    </row>
    <row r="42" spans="2:7" x14ac:dyDescent="0.3">
      <c r="B42" s="53"/>
      <c r="C42" s="223"/>
      <c r="D42" s="224"/>
      <c r="E42" s="224"/>
      <c r="F42" s="224"/>
      <c r="G42" s="51"/>
    </row>
    <row r="43" spans="2:7" ht="34.799999999999997" customHeight="1" x14ac:dyDescent="0.3">
      <c r="B43" s="53"/>
      <c r="C43" s="282" t="s">
        <v>754</v>
      </c>
      <c r="D43" s="282"/>
      <c r="E43" s="282"/>
      <c r="F43" s="282"/>
      <c r="G43" s="51"/>
    </row>
    <row r="44" spans="2:7" x14ac:dyDescent="0.3">
      <c r="B44" s="53"/>
      <c r="C44" s="280" t="s">
        <v>755</v>
      </c>
      <c r="D44" s="280"/>
      <c r="E44" s="280"/>
      <c r="F44" s="280"/>
      <c r="G44" s="51"/>
    </row>
    <row r="45" spans="2:7" ht="40.200000000000003" customHeight="1" x14ac:dyDescent="0.3">
      <c r="B45" s="53"/>
      <c r="C45" s="280" t="s">
        <v>756</v>
      </c>
      <c r="D45" s="280"/>
      <c r="E45" s="280"/>
      <c r="F45" s="280"/>
      <c r="G45" s="51"/>
    </row>
    <row r="46" spans="2:7" ht="43.2" customHeight="1" x14ac:dyDescent="0.3">
      <c r="B46" s="53"/>
      <c r="C46" s="103" t="s">
        <v>757</v>
      </c>
      <c r="D46" s="100"/>
      <c r="E46" s="224"/>
      <c r="F46" s="224"/>
      <c r="G46" s="51"/>
    </row>
    <row r="47" spans="2:7" x14ac:dyDescent="0.3">
      <c r="B47" s="54"/>
      <c r="C47" s="55"/>
      <c r="D47" s="55"/>
      <c r="E47" s="55"/>
      <c r="F47" s="75"/>
      <c r="G47" s="56"/>
    </row>
    <row r="55" spans="3:4" x14ac:dyDescent="0.3">
      <c r="C55" s="243"/>
      <c r="D55" s="243"/>
    </row>
    <row r="56" spans="3:4" x14ac:dyDescent="0.3">
      <c r="C56" s="243"/>
      <c r="D56" s="243"/>
    </row>
    <row r="57" spans="3:4" x14ac:dyDescent="0.3">
      <c r="C57" s="243"/>
      <c r="D57" s="243"/>
    </row>
    <row r="58" spans="3:4" x14ac:dyDescent="0.3">
      <c r="C58" s="6"/>
      <c r="D58" s="6"/>
    </row>
    <row r="59" spans="3:4" x14ac:dyDescent="0.3">
      <c r="C59" s="243"/>
      <c r="D59" s="243"/>
    </row>
    <row r="60" spans="3:4" x14ac:dyDescent="0.3">
      <c r="C60" s="243"/>
      <c r="D60" s="243"/>
    </row>
    <row r="61" spans="3:4" x14ac:dyDescent="0.3">
      <c r="C61" s="243"/>
      <c r="D61" s="243"/>
    </row>
    <row r="62" spans="3:4" x14ac:dyDescent="0.3">
      <c r="C62" s="243"/>
      <c r="D62" s="243"/>
    </row>
    <row r="63" spans="3:4" x14ac:dyDescent="0.3">
      <c r="C63" s="243"/>
      <c r="D63" s="243"/>
    </row>
    <row r="64" spans="3:4" x14ac:dyDescent="0.3">
      <c r="C64" s="243"/>
      <c r="D64" s="243"/>
    </row>
    <row r="65" spans="3:4" x14ac:dyDescent="0.3">
      <c r="C65" s="6"/>
      <c r="D65" s="6"/>
    </row>
  </sheetData>
  <sheetProtection algorithmName="SHA-512" hashValue="L/A9Lqd96azc+AnISQRr+Bqos5Nfox9LB46lOfR4T3kZ4CXAn+A7OMlbZUYvA9DPi4f24DXBwvJbhx2hazNR4g==" saltValue="MfIV5NfhJgXcnCLBCX9yjg==" spinCount="100000" sheet="1" formatCells="0" formatColumns="0" formatRows="0" deleteRows="0" selectLockedCells="1" pivotTables="0"/>
  <mergeCells count="15">
    <mergeCell ref="C55:C57"/>
    <mergeCell ref="D55:D57"/>
    <mergeCell ref="C59:C64"/>
    <mergeCell ref="D59:D64"/>
    <mergeCell ref="C16:D16"/>
    <mergeCell ref="C17:C28"/>
    <mergeCell ref="C38:D38"/>
    <mergeCell ref="C32:F37"/>
    <mergeCell ref="C31:D31"/>
    <mergeCell ref="C45:F45"/>
    <mergeCell ref="D39:F39"/>
    <mergeCell ref="D40:F40"/>
    <mergeCell ref="D41:F41"/>
    <mergeCell ref="C43:F43"/>
    <mergeCell ref="C44:F44"/>
  </mergeCells>
  <conditionalFormatting sqref="F1:F17 F30:F38 F47:F1048576">
    <cfRule type="cellIs" dxfId="105" priority="29" operator="between">
      <formula>3.01</formula>
      <formula>6</formula>
    </cfRule>
    <cfRule type="cellIs" dxfId="104" priority="30" operator="between">
      <formula>1</formula>
      <formula>3</formula>
    </cfRule>
    <cfRule type="cellIs" dxfId="103" priority="31" operator="between">
      <formula>6.01</formula>
      <formula>16</formula>
    </cfRule>
  </conditionalFormatting>
  <conditionalFormatting sqref="F17">
    <cfRule type="containsBlanks" dxfId="102" priority="32">
      <formula>LEN(TRIM(F17))=0</formula>
    </cfRule>
  </conditionalFormatting>
  <conditionalFormatting sqref="F19">
    <cfRule type="cellIs" dxfId="101" priority="21" operator="between">
      <formula>3.01</formula>
      <formula>6</formula>
    </cfRule>
    <cfRule type="cellIs" dxfId="100" priority="22" operator="between">
      <formula>1</formula>
      <formula>3</formula>
    </cfRule>
    <cfRule type="cellIs" dxfId="99" priority="23" operator="between">
      <formula>6.01</formula>
      <formula>16</formula>
    </cfRule>
    <cfRule type="containsBlanks" dxfId="98" priority="24">
      <formula>LEN(TRIM(F19))=0</formula>
    </cfRule>
  </conditionalFormatting>
  <conditionalFormatting sqref="F21">
    <cfRule type="cellIs" dxfId="97" priority="17" operator="between">
      <formula>3.01</formula>
      <formula>6</formula>
    </cfRule>
    <cfRule type="cellIs" dxfId="96" priority="18" operator="between">
      <formula>1</formula>
      <formula>3</formula>
    </cfRule>
    <cfRule type="cellIs" dxfId="95" priority="19" operator="between">
      <formula>6.01</formula>
      <formula>16</formula>
    </cfRule>
    <cfRule type="containsBlanks" dxfId="94" priority="20">
      <formula>LEN(TRIM(F21))=0</formula>
    </cfRule>
  </conditionalFormatting>
  <conditionalFormatting sqref="F23">
    <cfRule type="cellIs" dxfId="93" priority="13" operator="between">
      <formula>3.01</formula>
      <formula>6</formula>
    </cfRule>
    <cfRule type="cellIs" dxfId="92" priority="14" operator="between">
      <formula>1</formula>
      <formula>3</formula>
    </cfRule>
    <cfRule type="cellIs" dxfId="91" priority="15" operator="between">
      <formula>6.01</formula>
      <formula>16</formula>
    </cfRule>
    <cfRule type="containsBlanks" dxfId="90" priority="16">
      <formula>LEN(TRIM(F23))=0</formula>
    </cfRule>
  </conditionalFormatting>
  <conditionalFormatting sqref="F25">
    <cfRule type="cellIs" dxfId="89" priority="9" operator="between">
      <formula>3.01</formula>
      <formula>6</formula>
    </cfRule>
    <cfRule type="cellIs" dxfId="88" priority="10" operator="between">
      <formula>1</formula>
      <formula>3</formula>
    </cfRule>
    <cfRule type="cellIs" dxfId="87" priority="11" operator="between">
      <formula>6.01</formula>
      <formula>16</formula>
    </cfRule>
    <cfRule type="containsBlanks" dxfId="86" priority="12">
      <formula>LEN(TRIM(F25))=0</formula>
    </cfRule>
  </conditionalFormatting>
  <conditionalFormatting sqref="F27">
    <cfRule type="cellIs" dxfId="85" priority="5" operator="between">
      <formula>3.01</formula>
      <formula>6</formula>
    </cfRule>
    <cfRule type="cellIs" dxfId="84" priority="6" operator="between">
      <formula>1</formula>
      <formula>3</formula>
    </cfRule>
    <cfRule type="cellIs" dxfId="83" priority="7" operator="between">
      <formula>6.01</formula>
      <formula>16</formula>
    </cfRule>
    <cfRule type="containsBlanks" dxfId="82" priority="8">
      <formula>LEN(TRIM(F27))=0</formula>
    </cfRule>
  </conditionalFormatting>
  <conditionalFormatting sqref="F30">
    <cfRule type="containsBlanks" dxfId="81" priority="39">
      <formula>LEN(TRIM(F30))=0</formula>
    </cfRule>
  </conditionalFormatting>
  <pageMargins left="0.7" right="0.7" top="0.75" bottom="0.75" header="0.3" footer="0.3"/>
  <pageSetup paperSize="11" scale="34" orientation="portrait" r:id="rId1"/>
  <headerFooter>
    <oddHeader>&amp;CLogos (Opcional)</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pageSetUpPr fitToPage="1"/>
  </sheetPr>
  <dimension ref="A1:AT618"/>
  <sheetViews>
    <sheetView showGridLines="0" topLeftCell="D1" zoomScaleNormal="100" zoomScalePageLayoutView="125" workbookViewId="0">
      <selection activeCell="A8" sqref="A8"/>
    </sheetView>
  </sheetViews>
  <sheetFormatPr baseColWidth="10" defaultColWidth="8.6640625" defaultRowHeight="15.6" x14ac:dyDescent="0.3"/>
  <cols>
    <col min="1" max="1" width="12.33203125" style="21" customWidth="1"/>
    <col min="2" max="2" width="42.44140625" style="22" customWidth="1"/>
    <col min="3" max="3" width="37.88671875" style="22" bestFit="1" customWidth="1"/>
    <col min="4" max="4" width="38.5546875" style="23" customWidth="1"/>
    <col min="5" max="7" width="23.44140625" style="23" customWidth="1"/>
    <col min="8" max="8" width="16.6640625" style="23" customWidth="1"/>
    <col min="9" max="9" width="17.44140625" style="16" customWidth="1"/>
    <col min="10" max="10" width="23.33203125" style="16" customWidth="1"/>
    <col min="11" max="11" width="18.6640625" style="16" customWidth="1"/>
    <col min="12" max="16384" width="8.6640625" style="16"/>
  </cols>
  <sheetData>
    <row r="1" spans="1:46" ht="13.2" x14ac:dyDescent="0.25">
      <c r="A1" s="13"/>
      <c r="B1" s="14"/>
      <c r="C1" s="14"/>
      <c r="D1" s="14"/>
      <c r="E1" s="14"/>
      <c r="F1" s="14"/>
      <c r="G1" s="14"/>
      <c r="H1" s="14"/>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row>
    <row r="2" spans="1:46" x14ac:dyDescent="0.3">
      <c r="A2" s="35" t="s">
        <v>793</v>
      </c>
      <c r="B2" s="14"/>
      <c r="C2" s="14"/>
      <c r="D2" s="14"/>
      <c r="E2" s="14"/>
      <c r="F2" s="14"/>
      <c r="G2" s="14"/>
      <c r="H2" s="14"/>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row>
    <row r="3" spans="1:46" x14ac:dyDescent="0.3">
      <c r="A3" s="35"/>
      <c r="B3" s="14"/>
      <c r="C3" s="14"/>
      <c r="D3" s="14"/>
      <c r="E3" s="14"/>
      <c r="F3" s="14"/>
      <c r="G3" s="14"/>
      <c r="H3" s="14"/>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row>
    <row r="4" spans="1:46" x14ac:dyDescent="0.3">
      <c r="A4" s="35"/>
      <c r="B4" s="14"/>
      <c r="C4" s="14"/>
      <c r="D4" s="14"/>
      <c r="E4" s="14"/>
      <c r="F4" s="14"/>
      <c r="G4" s="14"/>
      <c r="H4" s="14"/>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row>
    <row r="5" spans="1:46" ht="13.2" x14ac:dyDescent="0.25">
      <c r="A5" s="13"/>
      <c r="B5" s="14"/>
      <c r="C5" s="14"/>
      <c r="D5" s="14"/>
      <c r="E5" s="14"/>
      <c r="F5" s="14"/>
      <c r="G5" s="14"/>
      <c r="H5" s="14"/>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row>
    <row r="6" spans="1:46" s="18" customFormat="1" ht="38.25" customHeight="1" x14ac:dyDescent="0.25">
      <c r="A6" s="283" t="s">
        <v>57</v>
      </c>
      <c r="B6" s="284"/>
      <c r="C6" s="284"/>
      <c r="D6" s="284"/>
      <c r="E6" s="284"/>
      <c r="F6" s="284"/>
      <c r="G6" s="284"/>
      <c r="H6" s="285" t="s">
        <v>58</v>
      </c>
      <c r="I6" s="285"/>
      <c r="J6" s="285"/>
      <c r="K6" s="285"/>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row>
    <row r="7" spans="1:46" s="20" customFormat="1" ht="78" customHeight="1" x14ac:dyDescent="0.3">
      <c r="A7" s="32" t="s">
        <v>59</v>
      </c>
      <c r="B7" s="32" t="s">
        <v>60</v>
      </c>
      <c r="C7" s="32" t="s">
        <v>61</v>
      </c>
      <c r="D7" s="33" t="s">
        <v>62</v>
      </c>
      <c r="E7" s="34" t="s">
        <v>63</v>
      </c>
      <c r="F7" s="34" t="s">
        <v>64</v>
      </c>
      <c r="G7" s="34" t="s">
        <v>65</v>
      </c>
      <c r="H7" s="79" t="s">
        <v>66</v>
      </c>
      <c r="I7" s="80" t="s">
        <v>67</v>
      </c>
      <c r="J7" s="80" t="s">
        <v>52</v>
      </c>
      <c r="K7" s="80" t="s">
        <v>68</v>
      </c>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row>
    <row r="8" spans="1:46" ht="43.5" customHeight="1" x14ac:dyDescent="0.25">
      <c r="A8" s="188" t="s">
        <v>104</v>
      </c>
      <c r="B8" s="110" t="s">
        <v>105</v>
      </c>
      <c r="C8" s="111" t="s">
        <v>106</v>
      </c>
      <c r="D8" s="91"/>
      <c r="E8" s="91"/>
      <c r="F8" s="91"/>
      <c r="G8" s="91"/>
      <c r="H8" s="78" t="str">
        <f>IF(OR(F8="No",F8=""),"",_xlfn.MAXIFS(Indicador_Riesgo_Ent.Pública!K:K,Indicador_Riesgo_Ent.Pública!B:B,A8))</f>
        <v/>
      </c>
      <c r="I8" s="78" t="str">
        <f>IF(OR(F8="No",F8=""),"",_xlfn.MAXIFS(Indicador_Riesgo_Ent.Pública!T:T,Indicador_Riesgo_Ent.Pública!B:B,A8))</f>
        <v/>
      </c>
      <c r="J8" s="78" t="str">
        <f>IF(OR(F8="No",F8=""),"",_xlfn.MAXIFS(Indicador_Riesgo_Ent.Pública!AB:AB,Indicador_Riesgo_Ent.Pública!B:B,A8))</f>
        <v/>
      </c>
      <c r="K8" s="31" t="str">
        <f>Aux!R2</f>
        <v>Incompleto</v>
      </c>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row>
    <row r="9" spans="1:46" ht="43.5" customHeight="1" x14ac:dyDescent="0.25">
      <c r="A9" s="189" t="s">
        <v>137</v>
      </c>
      <c r="B9" s="110" t="s">
        <v>105</v>
      </c>
      <c r="C9" s="111" t="s">
        <v>106</v>
      </c>
      <c r="D9" s="91"/>
      <c r="E9" s="91"/>
      <c r="F9" s="91"/>
      <c r="G9" s="91"/>
      <c r="H9" s="78" t="str">
        <f>IF(OR(F9="No",F9=""),"",_xlfn.MAXIFS(Indicador_Riesgo_Ent.Pública!K:K,Indicador_Riesgo_Ent.Pública!B:B,A9))</f>
        <v/>
      </c>
      <c r="I9" s="78" t="str">
        <f>IF(OR(F9="No",F9=""),"",_xlfn.MAXIFS(Indicador_Riesgo_Ent.Pública!T:T,Indicador_Riesgo_Ent.Pública!B:B,A9))</f>
        <v/>
      </c>
      <c r="J9" s="78" t="str">
        <f>IF(OR(F9="No",F9=""),"",_xlfn.MAXIFS(Indicador_Riesgo_Ent.Pública!AB:AB,Indicador_Riesgo_Ent.Pública!B:B,A9))</f>
        <v/>
      </c>
      <c r="K9" s="31" t="str">
        <f>Aux!R3</f>
        <v>Incompleto</v>
      </c>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row>
    <row r="10" spans="1:46" ht="43.5" customHeight="1" x14ac:dyDescent="0.25">
      <c r="A10" s="118" t="s">
        <v>138</v>
      </c>
      <c r="B10" s="110" t="s">
        <v>105</v>
      </c>
      <c r="C10" s="111" t="s">
        <v>106</v>
      </c>
      <c r="D10" s="91"/>
      <c r="E10" s="91"/>
      <c r="F10" s="91"/>
      <c r="G10" s="91"/>
      <c r="H10" s="78" t="str">
        <f>IF(OR(F10="No",F10=""),"",_xlfn.MAXIFS(Indicador_Riesgo_Ent.Pública!K:K,Indicador_Riesgo_Ent.Pública!B:B,A10))</f>
        <v/>
      </c>
      <c r="I10" s="78" t="str">
        <f>IF(OR(F10="No",F10=""),"",_xlfn.MAXIFS(Indicador_Riesgo_Ent.Pública!T:T,Indicador_Riesgo_Ent.Pública!B:B,A10))</f>
        <v/>
      </c>
      <c r="J10" s="78" t="str">
        <f>IF(OR(F10="No",F10=""),"",_xlfn.MAXIFS(Indicador_Riesgo_Ent.Pública!AB:AB,Indicador_Riesgo_Ent.Pública!B:B,A10))</f>
        <v/>
      </c>
      <c r="K10" s="31" t="str">
        <f>Aux!R4</f>
        <v>Incompleto</v>
      </c>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row>
    <row r="11" spans="1:46" ht="43.5" customHeight="1" x14ac:dyDescent="0.25">
      <c r="A11" s="191" t="s">
        <v>139</v>
      </c>
      <c r="B11" s="110" t="s">
        <v>105</v>
      </c>
      <c r="C11" s="111" t="s">
        <v>106</v>
      </c>
      <c r="D11" s="91"/>
      <c r="E11" s="91"/>
      <c r="F11" s="91"/>
      <c r="G11" s="91"/>
      <c r="H11" s="78" t="str">
        <f>IF(OR(F11="No",F11=""),"",_xlfn.MAXIFS(Indicador_Riesgo_Ent.Pública!K:K,Indicador_Riesgo_Ent.Pública!B:B,A11))</f>
        <v/>
      </c>
      <c r="I11" s="78" t="str">
        <f>IF(OR(F11="No",F11=""),"",_xlfn.MAXIFS(Indicador_Riesgo_Ent.Pública!T:T,Indicador_Riesgo_Ent.Pública!B:B,A11))</f>
        <v/>
      </c>
      <c r="J11" s="78" t="str">
        <f>IF(OR(F11="No",F11=""),"",_xlfn.MAXIFS(Indicador_Riesgo_Ent.Pública!AB:AB,Indicador_Riesgo_Ent.Pública!B:B,A11))</f>
        <v/>
      </c>
      <c r="K11" s="31" t="str">
        <f>Aux!R5</f>
        <v>Incompleto</v>
      </c>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row>
    <row r="12" spans="1:46" ht="43.5" customHeight="1" x14ac:dyDescent="0.25">
      <c r="A12" s="192" t="s">
        <v>140</v>
      </c>
      <c r="B12" s="110" t="s">
        <v>105</v>
      </c>
      <c r="C12" s="111" t="s">
        <v>106</v>
      </c>
      <c r="D12" s="91"/>
      <c r="E12" s="91"/>
      <c r="F12" s="91"/>
      <c r="G12" s="91"/>
      <c r="H12" s="78" t="str">
        <f>IF(OR(F12="No",F12=""),"",_xlfn.MAXIFS(Indicador_Riesgo_Ent.Pública!K:K,Indicador_Riesgo_Ent.Pública!B:B,A12))</f>
        <v/>
      </c>
      <c r="I12" s="78" t="str">
        <f>IF(OR(F12="No",F12=""),"",_xlfn.MAXIFS(Indicador_Riesgo_Ent.Pública!T:T,Indicador_Riesgo_Ent.Pública!B:B,A12))</f>
        <v/>
      </c>
      <c r="J12" s="78" t="str">
        <f>IF(OR(F12="No",F12=""),"",_xlfn.MAXIFS(Indicador_Riesgo_Ent.Pública!AB:AB,Indicador_Riesgo_Ent.Pública!B:B,A12))</f>
        <v/>
      </c>
      <c r="K12" s="31" t="str">
        <f>Aux!R6</f>
        <v>Incompleto</v>
      </c>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row>
    <row r="13" spans="1:46" ht="43.5" customHeight="1" x14ac:dyDescent="0.25">
      <c r="A13" s="193" t="s">
        <v>618</v>
      </c>
      <c r="B13" s="110" t="s">
        <v>105</v>
      </c>
      <c r="C13" s="111" t="s">
        <v>106</v>
      </c>
      <c r="D13" s="91"/>
      <c r="E13" s="91"/>
      <c r="F13" s="91"/>
      <c r="G13" s="91"/>
      <c r="H13" s="78" t="str">
        <f>IF(OR(F13="No",F13=""),"",_xlfn.MAXIFS(Indicador_Riesgo_Ent.Pública!K:K,Indicador_Riesgo_Ent.Pública!B:B,A13))</f>
        <v/>
      </c>
      <c r="I13" s="78" t="str">
        <f>IF(OR(F13="No",F13=""),"",_xlfn.MAXIFS(Indicador_Riesgo_Ent.Pública!T:T,Indicador_Riesgo_Ent.Pública!B:B,A13))</f>
        <v/>
      </c>
      <c r="J13" s="78" t="str">
        <f>IF(OR(F13="No",F13=""),"",_xlfn.MAXIFS(Indicador_Riesgo_Ent.Pública!AB:AB,Indicador_Riesgo_Ent.Pública!B:B,A13))</f>
        <v/>
      </c>
      <c r="K13" s="31" t="str">
        <f>Aux!R7</f>
        <v>Incompleto</v>
      </c>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row>
    <row r="14" spans="1:46" s="88" customFormat="1" ht="45.75" customHeight="1" x14ac:dyDescent="0.25">
      <c r="A14" s="194" t="s">
        <v>69</v>
      </c>
      <c r="B14" s="90" t="s">
        <v>70</v>
      </c>
      <c r="C14" s="90" t="s">
        <v>71</v>
      </c>
      <c r="D14" s="91"/>
      <c r="E14" s="91"/>
      <c r="F14" s="91"/>
      <c r="G14" s="91"/>
      <c r="H14" s="78" t="str">
        <f>IF(OR(F14="No",F14=""),"",_xlfn.MAXIFS(Indicador_Riesgo_Ent.Pública!K:K,Indicador_Riesgo_Ent.Pública!B:B,A14))</f>
        <v/>
      </c>
      <c r="I14" s="78" t="str">
        <f>IF(OR(F14="No",F14=""),"",_xlfn.MAXIFS(Indicador_Riesgo_Ent.Pública!T:T,Indicador_Riesgo_Ent.Pública!B:B,A14))</f>
        <v/>
      </c>
      <c r="J14" s="78" t="str">
        <f>IF(OR(F14="No",F14=""),"",_xlfn.MAXIFS(Indicador_Riesgo_Ent.Pública!AB:AB,Indicador_Riesgo_Ent.Pública!B:B,A14))</f>
        <v/>
      </c>
      <c r="K14" s="94"/>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row>
    <row r="15" spans="1:46" s="88" customFormat="1" ht="45.75" customHeight="1" x14ac:dyDescent="0.25">
      <c r="A15" s="194" t="s">
        <v>69</v>
      </c>
      <c r="B15" s="90" t="s">
        <v>70</v>
      </c>
      <c r="C15" s="90" t="s">
        <v>71</v>
      </c>
      <c r="D15" s="91"/>
      <c r="E15" s="91"/>
      <c r="F15" s="91"/>
      <c r="G15" s="91"/>
      <c r="H15" s="78" t="str">
        <f>IF(OR(F15="No",F15=""),"",_xlfn.MAXIFS(Indicador_Riesgo_Ent.Pública!K:K,Indicador_Riesgo_Ent.Pública!B:B,A15))</f>
        <v/>
      </c>
      <c r="I15" s="78" t="str">
        <f>IF(OR(F15="No",F15=""),"",_xlfn.MAXIFS(Indicador_Riesgo_Ent.Pública!T:T,Indicador_Riesgo_Ent.Pública!B:B,A15))</f>
        <v/>
      </c>
      <c r="J15" s="78" t="str">
        <f>IF(OR(F15="No",F15=""),"",_xlfn.MAXIFS(Indicador_Riesgo_Ent.Pública!AB:AB,Indicador_Riesgo_Ent.Pública!B:B,A15))</f>
        <v/>
      </c>
      <c r="K15" s="94"/>
      <c r="L15" s="93"/>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3"/>
      <c r="AO15" s="93"/>
      <c r="AP15" s="93"/>
      <c r="AQ15" s="93"/>
      <c r="AR15" s="93"/>
      <c r="AS15" s="93"/>
      <c r="AT15" s="93"/>
    </row>
    <row r="16" spans="1:46" ht="45.75" customHeight="1" x14ac:dyDescent="0.3">
      <c r="A16" s="14"/>
      <c r="B16" s="14"/>
      <c r="C16" s="14"/>
      <c r="D16" s="14"/>
      <c r="E16" s="14"/>
      <c r="F16"/>
      <c r="G16"/>
      <c r="H16"/>
      <c r="I16"/>
      <c r="J16"/>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row>
    <row r="17" spans="1:46" ht="13.2" x14ac:dyDescent="0.25">
      <c r="A17" s="13"/>
      <c r="B17" s="14"/>
      <c r="C17" s="14"/>
      <c r="D17" s="14"/>
      <c r="E17" s="14"/>
      <c r="F17" s="14"/>
      <c r="G17" s="14"/>
      <c r="H17" s="14"/>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row>
    <row r="18" spans="1:46" ht="13.2" x14ac:dyDescent="0.25">
      <c r="A18" s="13"/>
      <c r="B18" s="14"/>
      <c r="C18" s="14"/>
      <c r="D18" s="14"/>
      <c r="E18" s="14"/>
      <c r="F18" s="14"/>
      <c r="G18" s="14"/>
      <c r="H18" s="14"/>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row>
    <row r="19" spans="1:46" ht="13.2" x14ac:dyDescent="0.25">
      <c r="A19" s="13"/>
      <c r="B19" s="14"/>
      <c r="C19" s="14"/>
      <c r="D19" s="14"/>
      <c r="E19" s="14"/>
      <c r="F19" s="14"/>
      <c r="G19" s="14"/>
      <c r="H19" s="14"/>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row>
    <row r="20" spans="1:46" ht="13.2" x14ac:dyDescent="0.25">
      <c r="A20" s="13"/>
      <c r="B20" s="14"/>
      <c r="C20" s="14"/>
      <c r="D20" s="14"/>
      <c r="E20" s="14"/>
      <c r="F20" s="14"/>
      <c r="G20" s="14"/>
      <c r="H20" s="14"/>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row>
    <row r="21" spans="1:46" ht="13.2" x14ac:dyDescent="0.25">
      <c r="A21" s="13"/>
      <c r="B21" s="14"/>
      <c r="C21" s="14"/>
      <c r="D21" s="14"/>
      <c r="E21" s="14"/>
      <c r="F21" s="14"/>
      <c r="G21" s="14"/>
      <c r="H21" s="14"/>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row>
    <row r="22" spans="1:46" ht="13.2" x14ac:dyDescent="0.25">
      <c r="A22" s="13"/>
      <c r="B22" s="14"/>
      <c r="C22" s="14"/>
      <c r="D22" s="14"/>
      <c r="E22" s="14"/>
      <c r="F22" s="14"/>
      <c r="G22" s="14"/>
      <c r="H22" s="14"/>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row>
    <row r="23" spans="1:46" ht="13.2" x14ac:dyDescent="0.25">
      <c r="A23" s="13"/>
      <c r="B23" s="14"/>
      <c r="C23" s="14"/>
      <c r="D23" s="14"/>
      <c r="E23" s="14"/>
      <c r="F23" s="14"/>
      <c r="G23" s="14"/>
      <c r="H23" s="14"/>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row>
    <row r="24" spans="1:46" ht="13.2" x14ac:dyDescent="0.25">
      <c r="A24" s="13"/>
      <c r="B24" s="14"/>
      <c r="C24" s="14"/>
      <c r="D24" s="14"/>
      <c r="E24" s="14"/>
      <c r="F24" s="14"/>
      <c r="G24" s="14"/>
      <c r="H24" s="14"/>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row>
    <row r="25" spans="1:46" ht="13.2" x14ac:dyDescent="0.25">
      <c r="A25" s="13"/>
      <c r="B25" s="14"/>
      <c r="C25" s="14"/>
      <c r="D25" s="14"/>
      <c r="E25" s="14"/>
      <c r="F25" s="14"/>
      <c r="G25" s="14"/>
      <c r="H25" s="14"/>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row>
    <row r="26" spans="1:46" ht="13.2" x14ac:dyDescent="0.25">
      <c r="A26" s="13"/>
      <c r="B26" s="14"/>
      <c r="C26" s="14"/>
      <c r="D26" s="14"/>
      <c r="E26" s="14"/>
      <c r="F26" s="14"/>
      <c r="G26" s="14"/>
      <c r="H26" s="14"/>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row>
    <row r="27" spans="1:46" ht="13.2" x14ac:dyDescent="0.25">
      <c r="A27" s="13"/>
      <c r="B27" s="14"/>
      <c r="C27" s="14"/>
      <c r="D27" s="14"/>
      <c r="E27" s="14"/>
      <c r="F27" s="14"/>
      <c r="G27" s="14"/>
      <c r="H27" s="14"/>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row>
    <row r="28" spans="1:46" ht="13.2" x14ac:dyDescent="0.25">
      <c r="A28" s="13"/>
      <c r="B28" s="14"/>
      <c r="C28" s="14"/>
      <c r="D28" s="14"/>
      <c r="E28" s="14"/>
      <c r="F28" s="14"/>
      <c r="G28" s="14"/>
      <c r="H28" s="14"/>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row>
    <row r="29" spans="1:46" ht="13.2" x14ac:dyDescent="0.25">
      <c r="A29" s="13"/>
      <c r="B29" s="14"/>
      <c r="C29" s="14"/>
      <c r="D29" s="14"/>
      <c r="E29" s="14"/>
      <c r="F29" s="14"/>
      <c r="G29" s="14"/>
      <c r="H29" s="14"/>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row>
    <row r="30" spans="1:46" ht="13.2" x14ac:dyDescent="0.25">
      <c r="A30" s="13"/>
      <c r="B30" s="14"/>
      <c r="C30" s="14"/>
      <c r="D30" s="14"/>
      <c r="E30" s="14"/>
      <c r="F30" s="14"/>
      <c r="G30" s="14"/>
      <c r="H30" s="14"/>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row>
    <row r="31" spans="1:46" ht="13.2" x14ac:dyDescent="0.25">
      <c r="A31" s="13"/>
      <c r="B31" s="14"/>
      <c r="C31" s="14"/>
      <c r="D31" s="14"/>
      <c r="E31" s="14"/>
      <c r="F31" s="14"/>
      <c r="G31" s="14"/>
      <c r="H31" s="14"/>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row>
    <row r="32" spans="1:46" ht="13.2" x14ac:dyDescent="0.25">
      <c r="A32" s="13"/>
      <c r="B32" s="14"/>
      <c r="C32" s="14"/>
      <c r="D32" s="14"/>
      <c r="E32" s="14"/>
      <c r="F32" s="14"/>
      <c r="G32" s="14"/>
      <c r="H32" s="14"/>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row>
    <row r="33" spans="1:46" ht="13.2" x14ac:dyDescent="0.25">
      <c r="A33" s="13"/>
      <c r="B33" s="14"/>
      <c r="C33" s="14"/>
      <c r="D33" s="14"/>
      <c r="E33" s="14"/>
      <c r="F33" s="14"/>
      <c r="G33" s="14"/>
      <c r="H33" s="14"/>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row>
    <row r="34" spans="1:46" ht="13.2" x14ac:dyDescent="0.25">
      <c r="A34" s="13"/>
      <c r="B34" s="14"/>
      <c r="C34" s="14"/>
      <c r="D34" s="14"/>
      <c r="E34" s="14"/>
      <c r="F34" s="14"/>
      <c r="G34" s="14"/>
      <c r="H34" s="14"/>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row>
    <row r="35" spans="1:46" ht="13.2" x14ac:dyDescent="0.25">
      <c r="A35" s="13"/>
      <c r="B35" s="14"/>
      <c r="C35" s="14"/>
      <c r="D35" s="14"/>
      <c r="E35" s="14"/>
      <c r="F35" s="14"/>
      <c r="G35" s="14"/>
      <c r="H35" s="14"/>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row>
    <row r="36" spans="1:46" ht="13.2" x14ac:dyDescent="0.25">
      <c r="A36" s="13"/>
      <c r="B36" s="14"/>
      <c r="C36" s="14"/>
      <c r="D36" s="14"/>
      <c r="E36" s="14"/>
      <c r="F36" s="14"/>
      <c r="G36" s="14"/>
      <c r="H36" s="14"/>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row>
    <row r="37" spans="1:46" ht="13.2" x14ac:dyDescent="0.25">
      <c r="A37" s="13"/>
      <c r="B37" s="14"/>
      <c r="C37" s="14"/>
      <c r="D37" s="14"/>
      <c r="E37" s="14"/>
      <c r="F37" s="14"/>
      <c r="G37" s="14"/>
      <c r="H37" s="14"/>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row>
    <row r="38" spans="1:46" ht="13.2" x14ac:dyDescent="0.25">
      <c r="A38" s="13"/>
      <c r="B38" s="14"/>
      <c r="C38" s="14"/>
      <c r="D38" s="14"/>
      <c r="E38" s="14"/>
      <c r="F38" s="14"/>
      <c r="G38" s="14"/>
      <c r="H38" s="14"/>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row>
    <row r="39" spans="1:46" ht="13.2" x14ac:dyDescent="0.25">
      <c r="A39" s="13"/>
      <c r="B39" s="14"/>
      <c r="C39" s="14"/>
      <c r="D39" s="14"/>
      <c r="E39" s="14"/>
      <c r="F39" s="14"/>
      <c r="G39" s="14"/>
      <c r="H39" s="14"/>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row>
    <row r="40" spans="1:46" ht="13.2" x14ac:dyDescent="0.25">
      <c r="A40" s="13"/>
      <c r="B40" s="14"/>
      <c r="C40" s="14"/>
      <c r="D40" s="14"/>
      <c r="E40" s="14"/>
      <c r="F40" s="14"/>
      <c r="G40" s="14"/>
      <c r="H40" s="14"/>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row>
    <row r="41" spans="1:46" ht="13.2" x14ac:dyDescent="0.25">
      <c r="A41" s="13"/>
      <c r="B41" s="14"/>
      <c r="C41" s="14"/>
      <c r="D41" s="14"/>
      <c r="E41" s="14"/>
      <c r="F41" s="14"/>
      <c r="G41" s="14"/>
      <c r="H41" s="14"/>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row>
    <row r="42" spans="1:46" ht="13.2" x14ac:dyDescent="0.25">
      <c r="A42" s="13"/>
      <c r="B42" s="14"/>
      <c r="C42" s="14"/>
      <c r="D42" s="14"/>
      <c r="E42" s="14"/>
      <c r="F42" s="14"/>
      <c r="G42" s="14"/>
      <c r="H42" s="14"/>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row>
    <row r="43" spans="1:46" ht="13.2" x14ac:dyDescent="0.25">
      <c r="A43" s="13"/>
      <c r="B43" s="14"/>
      <c r="C43" s="14"/>
      <c r="D43" s="14"/>
      <c r="E43" s="14"/>
      <c r="F43" s="14"/>
      <c r="G43" s="14"/>
      <c r="H43" s="14"/>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row>
    <row r="44" spans="1:46" ht="13.2" x14ac:dyDescent="0.25">
      <c r="A44" s="13"/>
      <c r="B44" s="14"/>
      <c r="C44" s="14"/>
      <c r="D44" s="14"/>
      <c r="E44" s="14"/>
      <c r="F44" s="14"/>
      <c r="G44" s="14"/>
      <c r="H44" s="14"/>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row>
    <row r="45" spans="1:46" ht="13.2" x14ac:dyDescent="0.25">
      <c r="A45" s="13"/>
      <c r="B45" s="14"/>
      <c r="C45" s="14"/>
      <c r="D45" s="14"/>
      <c r="E45" s="14"/>
      <c r="F45" s="14"/>
      <c r="G45" s="14"/>
      <c r="H45" s="14"/>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row>
    <row r="46" spans="1:46" ht="13.2" x14ac:dyDescent="0.25">
      <c r="A46" s="13"/>
      <c r="B46" s="14"/>
      <c r="C46" s="14"/>
      <c r="D46" s="14"/>
      <c r="E46" s="14"/>
      <c r="F46" s="14"/>
      <c r="G46" s="14"/>
      <c r="H46" s="14"/>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row>
    <row r="47" spans="1:46" ht="13.2" x14ac:dyDescent="0.25">
      <c r="A47" s="13"/>
      <c r="B47" s="14"/>
      <c r="C47" s="14"/>
      <c r="D47" s="14"/>
      <c r="E47" s="14"/>
      <c r="F47" s="14"/>
      <c r="G47" s="14"/>
      <c r="H47" s="14"/>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row>
    <row r="48" spans="1:46" ht="13.2" hidden="1" x14ac:dyDescent="0.25">
      <c r="A48" s="13"/>
      <c r="B48" s="14"/>
      <c r="C48" s="14"/>
      <c r="D48" s="14"/>
      <c r="E48" s="14"/>
      <c r="F48" s="14" t="s">
        <v>72</v>
      </c>
      <c r="G48" s="14"/>
      <c r="H48" s="14"/>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row>
    <row r="49" spans="1:46" ht="13.2" hidden="1" x14ac:dyDescent="0.25">
      <c r="A49" s="13"/>
      <c r="B49" s="14"/>
      <c r="C49" s="14"/>
      <c r="D49" s="14"/>
      <c r="E49" s="14"/>
      <c r="F49" s="14" t="s">
        <v>73</v>
      </c>
      <c r="G49" s="14"/>
      <c r="H49" s="14"/>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row>
    <row r="50" spans="1:46" ht="13.2" x14ac:dyDescent="0.25">
      <c r="A50" s="13"/>
      <c r="B50" s="14"/>
      <c r="C50" s="14"/>
      <c r="D50" s="14"/>
      <c r="E50" s="14"/>
      <c r="F50" s="14"/>
      <c r="G50" s="14"/>
      <c r="H50" s="14"/>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row>
    <row r="51" spans="1:46" x14ac:dyDescent="0.3">
      <c r="D51" s="22"/>
      <c r="E51" s="22"/>
      <c r="F51" s="22"/>
      <c r="G51" s="22"/>
      <c r="H51" s="22"/>
      <c r="L51" s="15"/>
    </row>
    <row r="52" spans="1:46" x14ac:dyDescent="0.3">
      <c r="D52" s="22"/>
      <c r="E52" s="22"/>
      <c r="F52" s="22"/>
      <c r="G52" s="22"/>
      <c r="H52" s="22"/>
    </row>
    <row r="53" spans="1:46" x14ac:dyDescent="0.3">
      <c r="D53" s="22"/>
      <c r="E53" s="22"/>
      <c r="F53" s="22"/>
      <c r="G53" s="22"/>
      <c r="H53" s="22"/>
    </row>
    <row r="54" spans="1:46" hidden="1" x14ac:dyDescent="0.3">
      <c r="D54" s="22"/>
      <c r="E54" s="22"/>
      <c r="F54" s="22"/>
      <c r="G54" s="22"/>
      <c r="H54" s="22"/>
    </row>
    <row r="55" spans="1:46" hidden="1" x14ac:dyDescent="0.3">
      <c r="D55" s="22"/>
      <c r="E55" s="22"/>
      <c r="F55" s="22"/>
      <c r="G55" s="22"/>
      <c r="H55" s="22"/>
    </row>
    <row r="56" spans="1:46" x14ac:dyDescent="0.3">
      <c r="D56" s="22"/>
      <c r="E56" s="22"/>
      <c r="F56" s="22"/>
      <c r="G56" s="22"/>
      <c r="H56" s="22"/>
    </row>
    <row r="57" spans="1:46" x14ac:dyDescent="0.3">
      <c r="D57" s="22"/>
      <c r="E57" s="22"/>
      <c r="F57" s="22"/>
      <c r="G57" s="22"/>
      <c r="H57" s="22"/>
    </row>
    <row r="58" spans="1:46" x14ac:dyDescent="0.3">
      <c r="D58" s="22"/>
      <c r="E58" s="22"/>
      <c r="F58" s="22"/>
      <c r="G58" s="22"/>
      <c r="H58" s="22"/>
    </row>
    <row r="59" spans="1:46" x14ac:dyDescent="0.3">
      <c r="D59" s="22"/>
      <c r="E59" s="22"/>
      <c r="F59" s="22"/>
      <c r="G59" s="22"/>
      <c r="H59" s="22"/>
    </row>
    <row r="60" spans="1:46" x14ac:dyDescent="0.3">
      <c r="D60" s="22"/>
      <c r="E60" s="22"/>
      <c r="F60" s="22"/>
      <c r="G60" s="22"/>
      <c r="H60" s="22"/>
    </row>
    <row r="61" spans="1:46" x14ac:dyDescent="0.3">
      <c r="D61" s="22"/>
      <c r="E61" s="22"/>
      <c r="F61" s="22"/>
      <c r="G61" s="22"/>
      <c r="H61" s="22"/>
    </row>
    <row r="62" spans="1:46" x14ac:dyDescent="0.3">
      <c r="D62" s="22"/>
      <c r="E62" s="22"/>
      <c r="F62" s="22"/>
      <c r="G62" s="22"/>
      <c r="H62" s="22"/>
    </row>
    <row r="63" spans="1:46" x14ac:dyDescent="0.3">
      <c r="D63" s="22"/>
      <c r="E63" s="22"/>
      <c r="F63" s="22"/>
      <c r="G63" s="22"/>
      <c r="H63" s="22"/>
    </row>
    <row r="64" spans="1:46" x14ac:dyDescent="0.3">
      <c r="D64" s="22"/>
      <c r="E64" s="22"/>
      <c r="F64" s="22"/>
      <c r="G64" s="22"/>
      <c r="H64" s="22"/>
    </row>
    <row r="65" spans="4:8" x14ac:dyDescent="0.3">
      <c r="D65" s="22"/>
      <c r="E65" s="22"/>
      <c r="F65" s="22"/>
      <c r="G65" s="22"/>
      <c r="H65" s="22"/>
    </row>
    <row r="66" spans="4:8" x14ac:dyDescent="0.3">
      <c r="D66" s="22"/>
      <c r="E66" s="22"/>
      <c r="F66" s="22"/>
      <c r="G66" s="22"/>
      <c r="H66" s="22"/>
    </row>
    <row r="67" spans="4:8" x14ac:dyDescent="0.3">
      <c r="D67" s="22"/>
      <c r="E67" s="22"/>
      <c r="F67" s="22"/>
      <c r="G67" s="22"/>
      <c r="H67" s="22"/>
    </row>
    <row r="68" spans="4:8" x14ac:dyDescent="0.3">
      <c r="D68" s="22"/>
      <c r="E68" s="22"/>
      <c r="F68" s="22"/>
      <c r="G68" s="22"/>
      <c r="H68" s="22"/>
    </row>
    <row r="69" spans="4:8" x14ac:dyDescent="0.3">
      <c r="D69" s="22"/>
      <c r="E69" s="22"/>
      <c r="F69" s="22"/>
      <c r="G69" s="22"/>
      <c r="H69" s="22"/>
    </row>
    <row r="70" spans="4:8" ht="15.75" hidden="1" customHeight="1" x14ac:dyDescent="0.3">
      <c r="D70" s="22"/>
      <c r="E70" s="22"/>
      <c r="F70" s="22"/>
      <c r="G70" s="22"/>
      <c r="H70" s="22"/>
    </row>
    <row r="71" spans="4:8" ht="15.75" hidden="1" customHeight="1" x14ac:dyDescent="0.3">
      <c r="D71" s="22"/>
      <c r="E71" s="22"/>
      <c r="F71" s="22"/>
      <c r="G71" s="22"/>
      <c r="H71" s="22"/>
    </row>
    <row r="72" spans="4:8" ht="15.75" hidden="1" customHeight="1" x14ac:dyDescent="0.3">
      <c r="D72" s="22"/>
      <c r="E72" s="22"/>
      <c r="F72" s="22"/>
      <c r="G72" s="22"/>
      <c r="H72" s="22"/>
    </row>
    <row r="73" spans="4:8" ht="15.75" hidden="1" customHeight="1" x14ac:dyDescent="0.3">
      <c r="D73" s="22"/>
      <c r="E73" s="22"/>
      <c r="F73" s="22"/>
      <c r="G73" s="22"/>
      <c r="H73" s="22"/>
    </row>
    <row r="74" spans="4:8" ht="15.75" hidden="1" customHeight="1" x14ac:dyDescent="0.3">
      <c r="D74" s="22"/>
      <c r="E74" s="22"/>
      <c r="F74" s="22"/>
      <c r="G74" s="22"/>
      <c r="H74" s="22"/>
    </row>
    <row r="75" spans="4:8" ht="15.75" hidden="1" customHeight="1" x14ac:dyDescent="0.3">
      <c r="D75" s="22"/>
      <c r="E75" s="22"/>
      <c r="F75" s="22"/>
      <c r="G75" s="22"/>
      <c r="H75" s="22"/>
    </row>
    <row r="76" spans="4:8" ht="15.75" hidden="1" customHeight="1" x14ac:dyDescent="0.3">
      <c r="D76" s="22"/>
      <c r="E76" s="22"/>
      <c r="F76" s="22"/>
      <c r="G76" s="22"/>
      <c r="H76" s="22"/>
    </row>
    <row r="77" spans="4:8" ht="15.75" hidden="1" customHeight="1" x14ac:dyDescent="0.3">
      <c r="D77" s="22"/>
      <c r="E77" s="22"/>
      <c r="F77" s="22"/>
      <c r="G77" s="22"/>
      <c r="H77" s="22"/>
    </row>
    <row r="78" spans="4:8" ht="15.75" hidden="1" customHeight="1" x14ac:dyDescent="0.3">
      <c r="D78" s="22"/>
      <c r="E78" s="22"/>
      <c r="F78" s="22"/>
      <c r="G78" s="22"/>
      <c r="H78" s="22"/>
    </row>
    <row r="79" spans="4:8" ht="15.75" hidden="1" customHeight="1" x14ac:dyDescent="0.3">
      <c r="D79" s="22"/>
      <c r="E79" s="22"/>
      <c r="F79" s="22"/>
      <c r="G79" s="22"/>
      <c r="H79" s="22"/>
    </row>
    <row r="80" spans="4:8" ht="15.75" hidden="1" customHeight="1" x14ac:dyDescent="0.3">
      <c r="D80" s="22"/>
      <c r="E80" s="22"/>
      <c r="F80" s="22"/>
      <c r="G80" s="22"/>
      <c r="H80" s="22"/>
    </row>
    <row r="81" spans="4:8" ht="15.75" hidden="1" customHeight="1" x14ac:dyDescent="0.3">
      <c r="D81" s="22"/>
      <c r="E81" s="22"/>
      <c r="F81" s="22"/>
      <c r="G81" s="22"/>
      <c r="H81" s="22"/>
    </row>
    <row r="82" spans="4:8" ht="15.75" hidden="1" customHeight="1" x14ac:dyDescent="0.3">
      <c r="D82" s="22"/>
      <c r="E82" s="22"/>
      <c r="F82" s="22"/>
      <c r="G82" s="22"/>
      <c r="H82" s="22"/>
    </row>
    <row r="83" spans="4:8" ht="15.75" hidden="1" customHeight="1" x14ac:dyDescent="0.3">
      <c r="D83" s="22"/>
      <c r="E83" s="22"/>
      <c r="F83" s="22"/>
      <c r="G83" s="22"/>
      <c r="H83" s="22"/>
    </row>
    <row r="84" spans="4:8" ht="15.75" hidden="1" customHeight="1" x14ac:dyDescent="0.3">
      <c r="D84" s="22"/>
      <c r="E84" s="22"/>
      <c r="F84" s="22"/>
      <c r="G84" s="22"/>
      <c r="H84" s="22"/>
    </row>
    <row r="85" spans="4:8" ht="15.75" hidden="1" customHeight="1" x14ac:dyDescent="0.3">
      <c r="D85" s="22"/>
      <c r="E85" s="22"/>
      <c r="F85" s="22"/>
      <c r="G85" s="22"/>
      <c r="H85" s="22"/>
    </row>
    <row r="86" spans="4:8" ht="15.75" hidden="1" customHeight="1" x14ac:dyDescent="0.3">
      <c r="D86" s="22"/>
      <c r="E86" s="22"/>
      <c r="F86" s="22"/>
      <c r="G86" s="22"/>
      <c r="H86" s="22"/>
    </row>
    <row r="87" spans="4:8" ht="15.75" hidden="1" customHeight="1" x14ac:dyDescent="0.3">
      <c r="D87" s="22"/>
      <c r="E87" s="22"/>
      <c r="F87" s="22"/>
      <c r="G87" s="22"/>
      <c r="H87" s="22"/>
    </row>
    <row r="88" spans="4:8" ht="15.75" hidden="1" customHeight="1" x14ac:dyDescent="0.3">
      <c r="D88" s="22"/>
      <c r="E88" s="22"/>
      <c r="F88" s="22"/>
      <c r="G88" s="22"/>
      <c r="H88" s="22"/>
    </row>
    <row r="89" spans="4:8" ht="15.75" hidden="1" customHeight="1" x14ac:dyDescent="0.3">
      <c r="D89" s="22"/>
      <c r="E89" s="22"/>
      <c r="F89" s="22"/>
      <c r="G89" s="22"/>
      <c r="H89" s="22"/>
    </row>
    <row r="90" spans="4:8" ht="15.75" hidden="1" customHeight="1" x14ac:dyDescent="0.3">
      <c r="D90" s="22"/>
      <c r="E90" s="22"/>
      <c r="F90" s="22"/>
      <c r="G90" s="22"/>
      <c r="H90" s="22"/>
    </row>
    <row r="91" spans="4:8" ht="15.75" hidden="1" customHeight="1" x14ac:dyDescent="0.3">
      <c r="D91" s="22"/>
      <c r="E91" s="22"/>
      <c r="F91" s="22"/>
      <c r="G91" s="22"/>
      <c r="H91" s="22"/>
    </row>
    <row r="92" spans="4:8" x14ac:dyDescent="0.3">
      <c r="D92" s="22"/>
      <c r="E92" s="22"/>
      <c r="F92" s="22"/>
      <c r="G92" s="22"/>
      <c r="H92" s="22"/>
    </row>
    <row r="93" spans="4:8" x14ac:dyDescent="0.3">
      <c r="D93" s="22"/>
      <c r="E93" s="22"/>
      <c r="F93" s="22"/>
      <c r="G93" s="22"/>
      <c r="H93" s="22"/>
    </row>
    <row r="94" spans="4:8" x14ac:dyDescent="0.3">
      <c r="D94" s="22"/>
      <c r="E94" s="22"/>
      <c r="F94" s="22"/>
      <c r="G94" s="22"/>
      <c r="H94" s="22"/>
    </row>
    <row r="95" spans="4:8" x14ac:dyDescent="0.3">
      <c r="D95" s="22"/>
      <c r="E95" s="22"/>
      <c r="F95" s="22"/>
      <c r="G95" s="22"/>
      <c r="H95" s="22"/>
    </row>
    <row r="96" spans="4:8" x14ac:dyDescent="0.3">
      <c r="D96" s="22"/>
      <c r="E96" s="22"/>
      <c r="F96" s="22"/>
      <c r="G96" s="22"/>
      <c r="H96" s="22"/>
    </row>
    <row r="97" spans="4:8" x14ac:dyDescent="0.3">
      <c r="D97" s="22"/>
      <c r="E97" s="22"/>
      <c r="F97" s="22"/>
      <c r="G97" s="22"/>
      <c r="H97" s="22"/>
    </row>
    <row r="98" spans="4:8" x14ac:dyDescent="0.3">
      <c r="D98" s="22"/>
      <c r="E98" s="22"/>
      <c r="F98" s="22"/>
      <c r="G98" s="22"/>
      <c r="H98" s="22"/>
    </row>
    <row r="99" spans="4:8" x14ac:dyDescent="0.3">
      <c r="D99" s="22"/>
      <c r="E99" s="22"/>
      <c r="F99" s="22"/>
      <c r="G99" s="22"/>
      <c r="H99" s="22"/>
    </row>
    <row r="100" spans="4:8" x14ac:dyDescent="0.3">
      <c r="D100" s="22"/>
      <c r="E100" s="22"/>
      <c r="F100" s="22"/>
      <c r="G100" s="22"/>
      <c r="H100" s="22"/>
    </row>
    <row r="101" spans="4:8" x14ac:dyDescent="0.3">
      <c r="D101" s="22"/>
      <c r="E101" s="22"/>
      <c r="F101" s="22"/>
      <c r="G101" s="22"/>
      <c r="H101" s="22"/>
    </row>
    <row r="102" spans="4:8" x14ac:dyDescent="0.3">
      <c r="D102" s="22"/>
      <c r="E102" s="22"/>
      <c r="F102" s="22"/>
      <c r="G102" s="22"/>
      <c r="H102" s="22"/>
    </row>
    <row r="103" spans="4:8" x14ac:dyDescent="0.3">
      <c r="D103" s="22"/>
      <c r="E103" s="22"/>
      <c r="F103" s="22"/>
      <c r="G103" s="22"/>
      <c r="H103" s="22"/>
    </row>
    <row r="104" spans="4:8" x14ac:dyDescent="0.3">
      <c r="D104" s="22"/>
      <c r="E104" s="22"/>
      <c r="F104" s="22"/>
      <c r="G104" s="22"/>
      <c r="H104" s="22"/>
    </row>
    <row r="105" spans="4:8" x14ac:dyDescent="0.3">
      <c r="D105" s="22"/>
      <c r="E105" s="22"/>
      <c r="F105" s="22"/>
      <c r="G105" s="22"/>
      <c r="H105" s="22"/>
    </row>
    <row r="106" spans="4:8" x14ac:dyDescent="0.3">
      <c r="D106" s="22"/>
      <c r="E106" s="22"/>
      <c r="F106" s="22"/>
      <c r="G106" s="22"/>
      <c r="H106" s="22"/>
    </row>
    <row r="107" spans="4:8" x14ac:dyDescent="0.3">
      <c r="D107" s="22"/>
      <c r="E107" s="22"/>
      <c r="F107" s="22"/>
      <c r="G107" s="22"/>
      <c r="H107" s="22"/>
    </row>
    <row r="108" spans="4:8" x14ac:dyDescent="0.3">
      <c r="D108" s="22"/>
      <c r="E108" s="22"/>
      <c r="F108" s="22"/>
      <c r="G108" s="22"/>
      <c r="H108" s="22"/>
    </row>
    <row r="109" spans="4:8" x14ac:dyDescent="0.3">
      <c r="D109" s="22"/>
      <c r="E109" s="22"/>
      <c r="F109" s="22"/>
      <c r="G109" s="22"/>
      <c r="H109" s="22"/>
    </row>
    <row r="110" spans="4:8" x14ac:dyDescent="0.3">
      <c r="D110" s="22"/>
      <c r="E110" s="22"/>
      <c r="F110" s="22"/>
      <c r="G110" s="22"/>
      <c r="H110" s="22"/>
    </row>
    <row r="111" spans="4:8" x14ac:dyDescent="0.3">
      <c r="D111" s="22"/>
      <c r="E111" s="22"/>
      <c r="F111" s="22"/>
      <c r="G111" s="22"/>
      <c r="H111" s="22"/>
    </row>
    <row r="112" spans="4:8" x14ac:dyDescent="0.3">
      <c r="D112" s="22"/>
      <c r="E112" s="22"/>
      <c r="F112" s="22"/>
      <c r="G112" s="22"/>
      <c r="H112" s="22"/>
    </row>
    <row r="113" spans="4:8" x14ac:dyDescent="0.3">
      <c r="D113" s="22"/>
      <c r="E113" s="22"/>
      <c r="F113" s="22"/>
      <c r="G113" s="22"/>
      <c r="H113" s="22"/>
    </row>
    <row r="114" spans="4:8" x14ac:dyDescent="0.3">
      <c r="D114" s="22"/>
      <c r="E114" s="22"/>
      <c r="F114" s="22"/>
      <c r="G114" s="22"/>
      <c r="H114" s="22"/>
    </row>
    <row r="115" spans="4:8" x14ac:dyDescent="0.3">
      <c r="D115" s="22"/>
      <c r="E115" s="22"/>
      <c r="F115" s="22"/>
      <c r="G115" s="22"/>
      <c r="H115" s="22"/>
    </row>
    <row r="116" spans="4:8" x14ac:dyDescent="0.3">
      <c r="D116" s="22"/>
      <c r="E116" s="22"/>
      <c r="F116" s="22"/>
      <c r="G116" s="22"/>
      <c r="H116" s="22"/>
    </row>
    <row r="117" spans="4:8" x14ac:dyDescent="0.3">
      <c r="D117" s="22"/>
      <c r="E117" s="22"/>
      <c r="F117" s="22"/>
      <c r="G117" s="22"/>
      <c r="H117" s="22"/>
    </row>
    <row r="118" spans="4:8" x14ac:dyDescent="0.3">
      <c r="D118" s="22"/>
      <c r="E118" s="22"/>
      <c r="F118" s="22"/>
      <c r="G118" s="22"/>
      <c r="H118" s="22"/>
    </row>
    <row r="119" spans="4:8" x14ac:dyDescent="0.3">
      <c r="D119" s="22"/>
      <c r="E119" s="22"/>
      <c r="F119" s="22"/>
      <c r="G119" s="22"/>
      <c r="H119" s="22"/>
    </row>
    <row r="120" spans="4:8" x14ac:dyDescent="0.3">
      <c r="D120" s="22"/>
      <c r="E120" s="22"/>
      <c r="F120" s="22"/>
      <c r="G120" s="22"/>
      <c r="H120" s="22"/>
    </row>
    <row r="121" spans="4:8" x14ac:dyDescent="0.3">
      <c r="D121" s="22"/>
      <c r="E121" s="22"/>
      <c r="F121" s="22"/>
      <c r="G121" s="22"/>
      <c r="H121" s="22"/>
    </row>
    <row r="122" spans="4:8" x14ac:dyDescent="0.3">
      <c r="D122" s="22"/>
      <c r="E122" s="22"/>
      <c r="F122" s="22"/>
      <c r="G122" s="22"/>
      <c r="H122" s="22"/>
    </row>
    <row r="123" spans="4:8" x14ac:dyDescent="0.3">
      <c r="D123" s="22"/>
      <c r="E123" s="22"/>
      <c r="F123" s="22"/>
      <c r="G123" s="22"/>
      <c r="H123" s="22"/>
    </row>
    <row r="124" spans="4:8" x14ac:dyDescent="0.3">
      <c r="D124" s="22"/>
      <c r="E124" s="22"/>
      <c r="F124" s="22"/>
      <c r="G124" s="22"/>
      <c r="H124" s="22"/>
    </row>
    <row r="125" spans="4:8" x14ac:dyDescent="0.3">
      <c r="D125" s="22"/>
      <c r="E125" s="22"/>
      <c r="F125" s="22"/>
      <c r="G125" s="22"/>
      <c r="H125" s="22"/>
    </row>
    <row r="126" spans="4:8" x14ac:dyDescent="0.3">
      <c r="D126" s="22"/>
      <c r="E126" s="22"/>
      <c r="F126" s="22"/>
      <c r="G126" s="22"/>
      <c r="H126" s="22"/>
    </row>
    <row r="127" spans="4:8" x14ac:dyDescent="0.3">
      <c r="D127" s="22"/>
      <c r="E127" s="22"/>
      <c r="F127" s="22"/>
      <c r="G127" s="22"/>
      <c r="H127" s="22"/>
    </row>
    <row r="128" spans="4:8" x14ac:dyDescent="0.3">
      <c r="D128" s="22"/>
      <c r="E128" s="22"/>
      <c r="F128" s="22"/>
      <c r="G128" s="22"/>
      <c r="H128" s="22"/>
    </row>
    <row r="129" spans="4:8" x14ac:dyDescent="0.3">
      <c r="D129" s="22"/>
      <c r="E129" s="22"/>
      <c r="F129" s="22"/>
      <c r="G129" s="22"/>
      <c r="H129" s="22"/>
    </row>
    <row r="130" spans="4:8" x14ac:dyDescent="0.3">
      <c r="D130" s="22"/>
      <c r="E130" s="22"/>
      <c r="F130" s="22"/>
      <c r="G130" s="22"/>
      <c r="H130" s="22"/>
    </row>
    <row r="131" spans="4:8" x14ac:dyDescent="0.3">
      <c r="D131" s="22"/>
      <c r="E131" s="22"/>
      <c r="F131" s="22"/>
      <c r="G131" s="22"/>
      <c r="H131" s="22"/>
    </row>
    <row r="132" spans="4:8" x14ac:dyDescent="0.3">
      <c r="D132" s="22"/>
      <c r="E132" s="22"/>
      <c r="F132" s="22"/>
      <c r="G132" s="22"/>
      <c r="H132" s="22"/>
    </row>
    <row r="133" spans="4:8" x14ac:dyDescent="0.3">
      <c r="D133" s="22"/>
      <c r="E133" s="22"/>
      <c r="F133" s="22"/>
      <c r="G133" s="22"/>
      <c r="H133" s="22"/>
    </row>
    <row r="134" spans="4:8" x14ac:dyDescent="0.3">
      <c r="D134" s="22"/>
      <c r="E134" s="22"/>
      <c r="F134" s="22"/>
      <c r="G134" s="22"/>
      <c r="H134" s="22"/>
    </row>
    <row r="135" spans="4:8" x14ac:dyDescent="0.3">
      <c r="D135" s="22"/>
      <c r="E135" s="22"/>
      <c r="F135" s="22"/>
      <c r="G135" s="22"/>
      <c r="H135" s="22"/>
    </row>
    <row r="136" spans="4:8" x14ac:dyDescent="0.3">
      <c r="D136" s="22"/>
      <c r="E136" s="22"/>
      <c r="F136" s="22"/>
      <c r="G136" s="22"/>
      <c r="H136" s="22"/>
    </row>
    <row r="137" spans="4:8" x14ac:dyDescent="0.3">
      <c r="D137" s="22"/>
      <c r="E137" s="22"/>
      <c r="F137" s="22"/>
      <c r="G137" s="22"/>
      <c r="H137" s="22"/>
    </row>
    <row r="138" spans="4:8" x14ac:dyDescent="0.3">
      <c r="D138" s="22"/>
      <c r="E138" s="22"/>
      <c r="F138" s="22"/>
      <c r="G138" s="22"/>
      <c r="H138" s="22"/>
    </row>
    <row r="139" spans="4:8" x14ac:dyDescent="0.3">
      <c r="D139" s="22"/>
      <c r="E139" s="22"/>
      <c r="F139" s="22"/>
      <c r="G139" s="22"/>
      <c r="H139" s="22"/>
    </row>
    <row r="140" spans="4:8" x14ac:dyDescent="0.3">
      <c r="D140" s="22"/>
      <c r="E140" s="22"/>
      <c r="F140" s="22"/>
      <c r="G140" s="22"/>
      <c r="H140" s="22"/>
    </row>
    <row r="141" spans="4:8" x14ac:dyDescent="0.3">
      <c r="D141" s="22"/>
      <c r="E141" s="22"/>
      <c r="F141" s="22"/>
      <c r="G141" s="22"/>
      <c r="H141" s="22"/>
    </row>
    <row r="142" spans="4:8" x14ac:dyDescent="0.3">
      <c r="D142" s="22"/>
      <c r="E142" s="22"/>
      <c r="F142" s="22"/>
      <c r="G142" s="22"/>
      <c r="H142" s="22"/>
    </row>
    <row r="143" spans="4:8" x14ac:dyDescent="0.3">
      <c r="D143" s="22"/>
      <c r="E143" s="22"/>
      <c r="F143" s="22"/>
      <c r="G143" s="22"/>
      <c r="H143" s="22"/>
    </row>
    <row r="144" spans="4:8" x14ac:dyDescent="0.3">
      <c r="D144" s="22"/>
      <c r="E144" s="22"/>
      <c r="F144" s="22"/>
      <c r="G144" s="22"/>
      <c r="H144" s="22"/>
    </row>
    <row r="145" spans="4:8" x14ac:dyDescent="0.3">
      <c r="D145" s="22"/>
      <c r="E145" s="22"/>
      <c r="F145" s="22"/>
      <c r="G145" s="22"/>
      <c r="H145" s="22"/>
    </row>
    <row r="146" spans="4:8" x14ac:dyDescent="0.3">
      <c r="D146" s="22"/>
      <c r="E146" s="22"/>
      <c r="F146" s="22"/>
      <c r="G146" s="22"/>
      <c r="H146" s="22"/>
    </row>
    <row r="147" spans="4:8" x14ac:dyDescent="0.3">
      <c r="D147" s="22"/>
      <c r="E147" s="22"/>
      <c r="F147" s="22"/>
      <c r="G147" s="22"/>
      <c r="H147" s="22"/>
    </row>
    <row r="148" spans="4:8" x14ac:dyDescent="0.3">
      <c r="D148" s="22"/>
      <c r="E148" s="22"/>
      <c r="F148" s="22"/>
      <c r="G148" s="22"/>
      <c r="H148" s="22"/>
    </row>
    <row r="149" spans="4:8" x14ac:dyDescent="0.3">
      <c r="D149" s="22"/>
      <c r="E149" s="22"/>
      <c r="F149" s="22"/>
      <c r="G149" s="22"/>
      <c r="H149" s="22"/>
    </row>
    <row r="150" spans="4:8" x14ac:dyDescent="0.3">
      <c r="D150" s="22"/>
      <c r="E150" s="22"/>
      <c r="F150" s="22"/>
      <c r="G150" s="22"/>
      <c r="H150" s="22"/>
    </row>
    <row r="151" spans="4:8" x14ac:dyDescent="0.3">
      <c r="D151" s="22"/>
      <c r="E151" s="22"/>
      <c r="F151" s="22"/>
      <c r="G151" s="22"/>
      <c r="H151" s="22"/>
    </row>
    <row r="152" spans="4:8" x14ac:dyDescent="0.3">
      <c r="D152" s="22"/>
      <c r="E152" s="22"/>
      <c r="F152" s="22"/>
      <c r="G152" s="22"/>
      <c r="H152" s="22"/>
    </row>
    <row r="153" spans="4:8" x14ac:dyDescent="0.3">
      <c r="D153" s="22"/>
      <c r="E153" s="22"/>
      <c r="F153" s="22"/>
      <c r="G153" s="22"/>
      <c r="H153" s="22"/>
    </row>
    <row r="154" spans="4:8" x14ac:dyDescent="0.3">
      <c r="D154" s="22"/>
      <c r="E154" s="22"/>
      <c r="F154" s="22"/>
      <c r="G154" s="22"/>
      <c r="H154" s="22"/>
    </row>
    <row r="155" spans="4:8" x14ac:dyDescent="0.3">
      <c r="D155" s="22"/>
      <c r="E155" s="22"/>
      <c r="F155" s="22"/>
      <c r="G155" s="22"/>
      <c r="H155" s="22"/>
    </row>
    <row r="156" spans="4:8" x14ac:dyDescent="0.3">
      <c r="D156" s="22"/>
      <c r="E156" s="22"/>
      <c r="F156" s="22"/>
      <c r="G156" s="22"/>
      <c r="H156" s="22"/>
    </row>
    <row r="157" spans="4:8" x14ac:dyDescent="0.3">
      <c r="D157" s="22"/>
      <c r="E157" s="22"/>
      <c r="F157" s="22"/>
      <c r="G157" s="22"/>
      <c r="H157" s="22"/>
    </row>
    <row r="158" spans="4:8" x14ac:dyDescent="0.3">
      <c r="D158" s="22"/>
      <c r="E158" s="22"/>
      <c r="F158" s="22"/>
      <c r="G158" s="22"/>
      <c r="H158" s="22"/>
    </row>
    <row r="159" spans="4:8" x14ac:dyDescent="0.3">
      <c r="D159" s="22"/>
      <c r="E159" s="22"/>
      <c r="F159" s="22"/>
      <c r="G159" s="22"/>
      <c r="H159" s="22"/>
    </row>
    <row r="160" spans="4:8" x14ac:dyDescent="0.3">
      <c r="D160" s="22"/>
      <c r="E160" s="22"/>
      <c r="F160" s="22"/>
      <c r="G160" s="22"/>
      <c r="H160" s="22"/>
    </row>
    <row r="161" spans="4:8" x14ac:dyDescent="0.3">
      <c r="D161" s="22"/>
      <c r="E161" s="22"/>
      <c r="F161" s="22"/>
      <c r="G161" s="22"/>
      <c r="H161" s="22"/>
    </row>
    <row r="162" spans="4:8" x14ac:dyDescent="0.3">
      <c r="D162" s="22"/>
      <c r="E162" s="22"/>
      <c r="F162" s="22"/>
      <c r="G162" s="22"/>
      <c r="H162" s="22"/>
    </row>
    <row r="163" spans="4:8" x14ac:dyDescent="0.3">
      <c r="D163" s="22"/>
      <c r="E163" s="22"/>
      <c r="F163" s="22"/>
      <c r="G163" s="22"/>
      <c r="H163" s="22"/>
    </row>
    <row r="164" spans="4:8" x14ac:dyDescent="0.3">
      <c r="D164" s="22"/>
      <c r="E164" s="22"/>
      <c r="F164" s="22"/>
      <c r="G164" s="22"/>
      <c r="H164" s="22"/>
    </row>
    <row r="165" spans="4:8" x14ac:dyDescent="0.3">
      <c r="D165" s="22"/>
      <c r="E165" s="22"/>
      <c r="F165" s="22"/>
      <c r="G165" s="22"/>
      <c r="H165" s="22"/>
    </row>
    <row r="166" spans="4:8" x14ac:dyDescent="0.3">
      <c r="D166" s="22"/>
      <c r="E166" s="22"/>
      <c r="F166" s="22"/>
      <c r="G166" s="22"/>
      <c r="H166" s="22"/>
    </row>
    <row r="167" spans="4:8" x14ac:dyDescent="0.3">
      <c r="D167" s="22"/>
      <c r="E167" s="22"/>
      <c r="F167" s="22"/>
      <c r="G167" s="22"/>
      <c r="H167" s="22"/>
    </row>
    <row r="168" spans="4:8" x14ac:dyDescent="0.3">
      <c r="D168" s="22"/>
      <c r="E168" s="22"/>
      <c r="F168" s="22"/>
      <c r="G168" s="22"/>
      <c r="H168" s="22"/>
    </row>
    <row r="169" spans="4:8" x14ac:dyDescent="0.3">
      <c r="D169" s="22"/>
      <c r="E169" s="22"/>
      <c r="F169" s="22"/>
      <c r="G169" s="22"/>
      <c r="H169" s="22"/>
    </row>
    <row r="170" spans="4:8" x14ac:dyDescent="0.3">
      <c r="D170" s="22"/>
      <c r="E170" s="22"/>
      <c r="F170" s="22"/>
      <c r="G170" s="22"/>
      <c r="H170" s="22"/>
    </row>
    <row r="171" spans="4:8" x14ac:dyDescent="0.3">
      <c r="D171" s="22"/>
      <c r="E171" s="22"/>
      <c r="F171" s="22"/>
      <c r="G171" s="22"/>
      <c r="H171" s="22"/>
    </row>
    <row r="172" spans="4:8" x14ac:dyDescent="0.3">
      <c r="D172" s="22"/>
      <c r="E172" s="22"/>
      <c r="F172" s="22"/>
      <c r="G172" s="22"/>
      <c r="H172" s="22"/>
    </row>
    <row r="173" spans="4:8" x14ac:dyDescent="0.3">
      <c r="D173" s="22"/>
      <c r="E173" s="22"/>
      <c r="F173" s="22"/>
      <c r="G173" s="22"/>
      <c r="H173" s="22"/>
    </row>
    <row r="174" spans="4:8" x14ac:dyDescent="0.3">
      <c r="D174" s="22"/>
      <c r="E174" s="22"/>
      <c r="F174" s="22"/>
      <c r="G174" s="22"/>
      <c r="H174" s="22"/>
    </row>
    <row r="175" spans="4:8" x14ac:dyDescent="0.3">
      <c r="D175" s="22"/>
      <c r="E175" s="22"/>
      <c r="F175" s="22"/>
      <c r="G175" s="22"/>
      <c r="H175" s="22"/>
    </row>
    <row r="176" spans="4:8" x14ac:dyDescent="0.3">
      <c r="D176" s="22"/>
      <c r="E176" s="22"/>
      <c r="F176" s="22"/>
      <c r="G176" s="22"/>
      <c r="H176" s="22"/>
    </row>
    <row r="177" spans="4:8" x14ac:dyDescent="0.3">
      <c r="D177" s="22"/>
      <c r="E177" s="22"/>
      <c r="F177" s="22"/>
      <c r="G177" s="22"/>
      <c r="H177" s="22"/>
    </row>
    <row r="178" spans="4:8" x14ac:dyDescent="0.3">
      <c r="D178" s="22"/>
      <c r="E178" s="22"/>
      <c r="F178" s="22"/>
      <c r="G178" s="22"/>
      <c r="H178" s="22"/>
    </row>
    <row r="179" spans="4:8" x14ac:dyDescent="0.3">
      <c r="D179" s="22"/>
      <c r="E179" s="22"/>
      <c r="F179" s="22"/>
      <c r="G179" s="22"/>
      <c r="H179" s="22"/>
    </row>
    <row r="180" spans="4:8" x14ac:dyDescent="0.3">
      <c r="D180" s="22"/>
      <c r="E180" s="22"/>
      <c r="F180" s="22"/>
      <c r="G180" s="22"/>
      <c r="H180" s="22"/>
    </row>
    <row r="181" spans="4:8" x14ac:dyDescent="0.3">
      <c r="D181" s="22"/>
      <c r="E181" s="22"/>
      <c r="F181" s="22"/>
      <c r="G181" s="22"/>
      <c r="H181" s="22"/>
    </row>
    <row r="182" spans="4:8" x14ac:dyDescent="0.3">
      <c r="D182" s="22"/>
      <c r="E182" s="22"/>
      <c r="F182" s="22"/>
      <c r="G182" s="22"/>
      <c r="H182" s="22"/>
    </row>
    <row r="183" spans="4:8" x14ac:dyDescent="0.3">
      <c r="D183" s="22"/>
      <c r="E183" s="22"/>
      <c r="F183" s="22"/>
      <c r="G183" s="22"/>
      <c r="H183" s="22"/>
    </row>
    <row r="184" spans="4:8" x14ac:dyDescent="0.3">
      <c r="D184" s="22"/>
      <c r="E184" s="22"/>
      <c r="F184" s="22"/>
      <c r="G184" s="22"/>
      <c r="H184" s="22"/>
    </row>
    <row r="185" spans="4:8" x14ac:dyDescent="0.3">
      <c r="D185" s="22"/>
      <c r="E185" s="22"/>
      <c r="F185" s="22"/>
      <c r="G185" s="22"/>
      <c r="H185" s="22"/>
    </row>
    <row r="186" spans="4:8" x14ac:dyDescent="0.3">
      <c r="D186" s="22"/>
      <c r="E186" s="22"/>
      <c r="F186" s="22"/>
      <c r="G186" s="22"/>
      <c r="H186" s="22"/>
    </row>
    <row r="187" spans="4:8" x14ac:dyDescent="0.3">
      <c r="D187" s="22"/>
      <c r="E187" s="22"/>
      <c r="F187" s="22"/>
      <c r="G187" s="22"/>
      <c r="H187" s="22"/>
    </row>
    <row r="188" spans="4:8" x14ac:dyDescent="0.3">
      <c r="D188" s="22"/>
      <c r="E188" s="22"/>
      <c r="F188" s="22"/>
      <c r="G188" s="22"/>
      <c r="H188" s="22"/>
    </row>
    <row r="189" spans="4:8" x14ac:dyDescent="0.3">
      <c r="D189" s="22"/>
      <c r="E189" s="22"/>
      <c r="F189" s="22"/>
      <c r="G189" s="22"/>
      <c r="H189" s="22"/>
    </row>
    <row r="190" spans="4:8" x14ac:dyDescent="0.3">
      <c r="D190" s="22"/>
      <c r="E190" s="22"/>
      <c r="F190" s="22"/>
      <c r="G190" s="22"/>
      <c r="H190" s="22"/>
    </row>
    <row r="191" spans="4:8" x14ac:dyDescent="0.3">
      <c r="D191" s="22"/>
      <c r="E191" s="22"/>
      <c r="F191" s="22"/>
      <c r="G191" s="22"/>
      <c r="H191" s="22"/>
    </row>
    <row r="192" spans="4:8" x14ac:dyDescent="0.3">
      <c r="D192" s="22"/>
      <c r="E192" s="22"/>
      <c r="F192" s="22"/>
      <c r="G192" s="22"/>
      <c r="H192" s="22"/>
    </row>
    <row r="193" spans="4:8" x14ac:dyDescent="0.3">
      <c r="D193" s="22"/>
      <c r="E193" s="22"/>
      <c r="F193" s="22"/>
      <c r="G193" s="22"/>
      <c r="H193" s="22"/>
    </row>
    <row r="194" spans="4:8" x14ac:dyDescent="0.3">
      <c r="D194" s="22"/>
      <c r="E194" s="22"/>
      <c r="F194" s="22"/>
      <c r="G194" s="22"/>
      <c r="H194" s="22"/>
    </row>
    <row r="195" spans="4:8" x14ac:dyDescent="0.3">
      <c r="D195" s="22"/>
      <c r="E195" s="22"/>
      <c r="F195" s="22"/>
      <c r="G195" s="22"/>
      <c r="H195" s="22"/>
    </row>
    <row r="196" spans="4:8" x14ac:dyDescent="0.3">
      <c r="D196" s="22"/>
      <c r="E196" s="22"/>
      <c r="F196" s="22"/>
      <c r="G196" s="22"/>
      <c r="H196" s="22"/>
    </row>
    <row r="197" spans="4:8" x14ac:dyDescent="0.3">
      <c r="D197" s="22"/>
      <c r="E197" s="22"/>
      <c r="F197" s="22"/>
      <c r="G197" s="22"/>
      <c r="H197" s="22"/>
    </row>
    <row r="198" spans="4:8" x14ac:dyDescent="0.3">
      <c r="D198" s="22"/>
      <c r="E198" s="22"/>
      <c r="F198" s="22"/>
      <c r="G198" s="22"/>
      <c r="H198" s="22"/>
    </row>
    <row r="199" spans="4:8" x14ac:dyDescent="0.3">
      <c r="D199" s="22"/>
      <c r="E199" s="22"/>
      <c r="F199" s="22"/>
      <c r="G199" s="22"/>
      <c r="H199" s="22"/>
    </row>
    <row r="200" spans="4:8" x14ac:dyDescent="0.3">
      <c r="D200" s="22"/>
      <c r="E200" s="22"/>
      <c r="F200" s="22"/>
      <c r="G200" s="22"/>
      <c r="H200" s="22"/>
    </row>
    <row r="201" spans="4:8" x14ac:dyDescent="0.3">
      <c r="D201" s="22"/>
      <c r="E201" s="22"/>
      <c r="F201" s="22"/>
      <c r="G201" s="22"/>
      <c r="H201" s="22"/>
    </row>
    <row r="202" spans="4:8" x14ac:dyDescent="0.3">
      <c r="D202" s="22"/>
      <c r="E202" s="22"/>
      <c r="F202" s="22"/>
      <c r="G202" s="22"/>
      <c r="H202" s="22"/>
    </row>
    <row r="203" spans="4:8" x14ac:dyDescent="0.3">
      <c r="D203" s="22"/>
      <c r="E203" s="22"/>
      <c r="F203" s="22"/>
      <c r="G203" s="22"/>
      <c r="H203" s="22"/>
    </row>
    <row r="204" spans="4:8" x14ac:dyDescent="0.3">
      <c r="D204" s="22"/>
      <c r="E204" s="22"/>
      <c r="F204" s="22"/>
      <c r="G204" s="22"/>
      <c r="H204" s="22"/>
    </row>
    <row r="205" spans="4:8" x14ac:dyDescent="0.3">
      <c r="D205" s="22"/>
      <c r="E205" s="22"/>
      <c r="F205" s="22"/>
      <c r="G205" s="22"/>
      <c r="H205" s="22"/>
    </row>
    <row r="206" spans="4:8" x14ac:dyDescent="0.3">
      <c r="D206" s="22"/>
      <c r="E206" s="22"/>
      <c r="F206" s="22"/>
      <c r="G206" s="22"/>
      <c r="H206" s="22"/>
    </row>
    <row r="207" spans="4:8" x14ac:dyDescent="0.3">
      <c r="D207" s="22"/>
      <c r="E207" s="22"/>
      <c r="F207" s="22"/>
      <c r="G207" s="22"/>
      <c r="H207" s="22"/>
    </row>
    <row r="208" spans="4:8" x14ac:dyDescent="0.3">
      <c r="D208" s="22"/>
      <c r="E208" s="22"/>
      <c r="F208" s="22"/>
      <c r="G208" s="22"/>
      <c r="H208" s="22"/>
    </row>
    <row r="209" spans="4:8" x14ac:dyDescent="0.3">
      <c r="D209" s="22"/>
      <c r="E209" s="22"/>
      <c r="F209" s="22"/>
      <c r="G209" s="22"/>
      <c r="H209" s="22"/>
    </row>
    <row r="210" spans="4:8" x14ac:dyDescent="0.3">
      <c r="D210" s="22"/>
      <c r="E210" s="22"/>
      <c r="F210" s="22"/>
      <c r="G210" s="22"/>
      <c r="H210" s="22"/>
    </row>
    <row r="211" spans="4:8" x14ac:dyDescent="0.3">
      <c r="D211" s="22"/>
      <c r="E211" s="22"/>
      <c r="F211" s="22"/>
      <c r="G211" s="22"/>
      <c r="H211" s="22"/>
    </row>
    <row r="212" spans="4:8" x14ac:dyDescent="0.3">
      <c r="D212" s="22"/>
      <c r="E212" s="22"/>
      <c r="F212" s="22"/>
      <c r="G212" s="22"/>
      <c r="H212" s="22"/>
    </row>
    <row r="213" spans="4:8" x14ac:dyDescent="0.3">
      <c r="D213" s="22"/>
      <c r="E213" s="22"/>
      <c r="F213" s="22"/>
      <c r="G213" s="22"/>
      <c r="H213" s="22"/>
    </row>
    <row r="214" spans="4:8" x14ac:dyDescent="0.3">
      <c r="D214" s="22"/>
      <c r="E214" s="22"/>
      <c r="F214" s="22"/>
      <c r="G214" s="22"/>
      <c r="H214" s="22"/>
    </row>
    <row r="215" spans="4:8" x14ac:dyDescent="0.3">
      <c r="D215" s="22"/>
      <c r="E215" s="22"/>
      <c r="F215" s="22"/>
      <c r="G215" s="22"/>
      <c r="H215" s="22"/>
    </row>
    <row r="216" spans="4:8" x14ac:dyDescent="0.3">
      <c r="D216" s="22"/>
      <c r="E216" s="22"/>
      <c r="F216" s="22"/>
      <c r="G216" s="22"/>
      <c r="H216" s="22"/>
    </row>
    <row r="217" spans="4:8" x14ac:dyDescent="0.3">
      <c r="D217" s="22"/>
      <c r="E217" s="22"/>
      <c r="F217" s="22"/>
      <c r="G217" s="22"/>
      <c r="H217" s="22"/>
    </row>
    <row r="218" spans="4:8" x14ac:dyDescent="0.3">
      <c r="D218" s="22"/>
      <c r="E218" s="22"/>
      <c r="F218" s="22"/>
      <c r="G218" s="22"/>
      <c r="H218" s="22"/>
    </row>
    <row r="219" spans="4:8" x14ac:dyDescent="0.3">
      <c r="D219" s="22"/>
      <c r="E219" s="22"/>
      <c r="F219" s="22"/>
      <c r="G219" s="22"/>
      <c r="H219" s="22"/>
    </row>
    <row r="220" spans="4:8" x14ac:dyDescent="0.3">
      <c r="D220" s="22"/>
      <c r="E220" s="22"/>
      <c r="F220" s="22"/>
      <c r="G220" s="22"/>
      <c r="H220" s="22"/>
    </row>
    <row r="221" spans="4:8" x14ac:dyDescent="0.3">
      <c r="D221" s="22"/>
      <c r="E221" s="22"/>
      <c r="F221" s="22"/>
      <c r="G221" s="22"/>
      <c r="H221" s="22"/>
    </row>
    <row r="222" spans="4:8" x14ac:dyDescent="0.3">
      <c r="D222" s="22"/>
      <c r="E222" s="22"/>
      <c r="F222" s="22"/>
      <c r="G222" s="22"/>
      <c r="H222" s="22"/>
    </row>
    <row r="223" spans="4:8" x14ac:dyDescent="0.3">
      <c r="D223" s="22"/>
      <c r="E223" s="22"/>
      <c r="F223" s="22"/>
      <c r="G223" s="22"/>
      <c r="H223" s="22"/>
    </row>
    <row r="224" spans="4:8" x14ac:dyDescent="0.3">
      <c r="D224" s="22"/>
      <c r="E224" s="22"/>
      <c r="F224" s="22"/>
      <c r="G224" s="22"/>
      <c r="H224" s="22"/>
    </row>
    <row r="225" spans="4:8" x14ac:dyDescent="0.3">
      <c r="D225" s="22"/>
      <c r="E225" s="22"/>
      <c r="F225" s="22"/>
      <c r="G225" s="22"/>
      <c r="H225" s="22"/>
    </row>
    <row r="226" spans="4:8" x14ac:dyDescent="0.3">
      <c r="D226" s="22"/>
      <c r="E226" s="22"/>
      <c r="F226" s="22"/>
      <c r="G226" s="22"/>
      <c r="H226" s="22"/>
    </row>
    <row r="227" spans="4:8" x14ac:dyDescent="0.3">
      <c r="D227" s="22"/>
      <c r="E227" s="22"/>
      <c r="F227" s="22"/>
      <c r="G227" s="22"/>
      <c r="H227" s="22"/>
    </row>
    <row r="228" spans="4:8" x14ac:dyDescent="0.3">
      <c r="D228" s="22"/>
      <c r="E228" s="22"/>
      <c r="F228" s="22"/>
      <c r="G228" s="22"/>
      <c r="H228" s="22"/>
    </row>
    <row r="229" spans="4:8" x14ac:dyDescent="0.3">
      <c r="D229" s="22"/>
      <c r="E229" s="22"/>
      <c r="F229" s="22"/>
      <c r="G229" s="22"/>
      <c r="H229" s="22"/>
    </row>
    <row r="230" spans="4:8" x14ac:dyDescent="0.3">
      <c r="D230" s="22"/>
      <c r="E230" s="22"/>
      <c r="F230" s="22"/>
      <c r="G230" s="22"/>
      <c r="H230" s="22"/>
    </row>
    <row r="231" spans="4:8" x14ac:dyDescent="0.3">
      <c r="D231" s="22"/>
      <c r="E231" s="22"/>
      <c r="F231" s="22"/>
      <c r="G231" s="22"/>
      <c r="H231" s="22"/>
    </row>
    <row r="232" spans="4:8" x14ac:dyDescent="0.3">
      <c r="D232" s="22"/>
      <c r="E232" s="22"/>
      <c r="F232" s="22"/>
      <c r="G232" s="22"/>
      <c r="H232" s="22"/>
    </row>
    <row r="233" spans="4:8" x14ac:dyDescent="0.3">
      <c r="D233" s="22"/>
      <c r="E233" s="22"/>
      <c r="F233" s="22"/>
      <c r="G233" s="22"/>
      <c r="H233" s="22"/>
    </row>
    <row r="234" spans="4:8" x14ac:dyDescent="0.3">
      <c r="D234" s="22"/>
      <c r="E234" s="22"/>
      <c r="F234" s="22"/>
      <c r="G234" s="22"/>
      <c r="H234" s="22"/>
    </row>
    <row r="235" spans="4:8" x14ac:dyDescent="0.3">
      <c r="D235" s="22"/>
      <c r="E235" s="22"/>
      <c r="F235" s="22"/>
      <c r="G235" s="22"/>
      <c r="H235" s="22"/>
    </row>
    <row r="236" spans="4:8" x14ac:dyDescent="0.3">
      <c r="D236" s="22"/>
      <c r="E236" s="22"/>
      <c r="F236" s="22"/>
      <c r="G236" s="22"/>
      <c r="H236" s="22"/>
    </row>
    <row r="237" spans="4:8" x14ac:dyDescent="0.3">
      <c r="D237" s="22"/>
      <c r="E237" s="22"/>
      <c r="F237" s="22"/>
      <c r="G237" s="22"/>
      <c r="H237" s="22"/>
    </row>
    <row r="238" spans="4:8" x14ac:dyDescent="0.3">
      <c r="D238" s="22"/>
      <c r="E238" s="22"/>
      <c r="F238" s="22"/>
      <c r="G238" s="22"/>
      <c r="H238" s="22"/>
    </row>
    <row r="239" spans="4:8" x14ac:dyDescent="0.3">
      <c r="D239" s="22"/>
      <c r="E239" s="22"/>
      <c r="F239" s="22"/>
      <c r="G239" s="22"/>
      <c r="H239" s="22"/>
    </row>
    <row r="240" spans="4:8" x14ac:dyDescent="0.3">
      <c r="D240" s="22"/>
      <c r="E240" s="22"/>
      <c r="F240" s="22"/>
      <c r="G240" s="22"/>
      <c r="H240" s="22"/>
    </row>
    <row r="241" spans="4:8" x14ac:dyDescent="0.3">
      <c r="D241" s="22"/>
      <c r="E241" s="22"/>
      <c r="F241" s="22"/>
      <c r="G241" s="22"/>
      <c r="H241" s="22"/>
    </row>
    <row r="242" spans="4:8" x14ac:dyDescent="0.3">
      <c r="D242" s="22"/>
      <c r="E242" s="22"/>
      <c r="F242" s="22"/>
      <c r="G242" s="22"/>
      <c r="H242" s="22"/>
    </row>
    <row r="243" spans="4:8" x14ac:dyDescent="0.3">
      <c r="D243" s="22"/>
      <c r="E243" s="22"/>
      <c r="F243" s="22"/>
      <c r="G243" s="22"/>
      <c r="H243" s="22"/>
    </row>
    <row r="244" spans="4:8" x14ac:dyDescent="0.3">
      <c r="D244" s="22"/>
      <c r="E244" s="22"/>
      <c r="F244" s="22"/>
      <c r="G244" s="22"/>
      <c r="H244" s="22"/>
    </row>
    <row r="245" spans="4:8" x14ac:dyDescent="0.3">
      <c r="D245" s="22"/>
      <c r="E245" s="22"/>
      <c r="F245" s="22"/>
      <c r="G245" s="22"/>
      <c r="H245" s="22"/>
    </row>
    <row r="246" spans="4:8" x14ac:dyDescent="0.3">
      <c r="D246" s="22"/>
      <c r="E246" s="22"/>
      <c r="F246" s="22"/>
      <c r="G246" s="22"/>
      <c r="H246" s="22"/>
    </row>
    <row r="247" spans="4:8" x14ac:dyDescent="0.3">
      <c r="D247" s="22"/>
      <c r="E247" s="22"/>
      <c r="F247" s="22"/>
      <c r="G247" s="22"/>
      <c r="H247" s="22"/>
    </row>
    <row r="248" spans="4:8" x14ac:dyDescent="0.3">
      <c r="D248" s="22"/>
      <c r="E248" s="22"/>
      <c r="F248" s="22"/>
      <c r="G248" s="22"/>
      <c r="H248" s="22"/>
    </row>
    <row r="249" spans="4:8" x14ac:dyDescent="0.3">
      <c r="D249" s="22"/>
      <c r="E249" s="22"/>
      <c r="F249" s="22"/>
      <c r="G249" s="22"/>
      <c r="H249" s="22"/>
    </row>
    <row r="250" spans="4:8" x14ac:dyDescent="0.3">
      <c r="D250" s="22"/>
      <c r="E250" s="22"/>
      <c r="F250" s="22"/>
      <c r="G250" s="22"/>
      <c r="H250" s="22"/>
    </row>
    <row r="251" spans="4:8" x14ac:dyDescent="0.3">
      <c r="D251" s="22"/>
      <c r="E251" s="22"/>
      <c r="F251" s="22"/>
      <c r="G251" s="22"/>
      <c r="H251" s="22"/>
    </row>
    <row r="252" spans="4:8" x14ac:dyDescent="0.3">
      <c r="D252" s="22"/>
      <c r="E252" s="22"/>
      <c r="F252" s="22"/>
      <c r="G252" s="22"/>
      <c r="H252" s="22"/>
    </row>
    <row r="253" spans="4:8" x14ac:dyDescent="0.3">
      <c r="D253" s="22"/>
      <c r="E253" s="22"/>
      <c r="F253" s="22"/>
      <c r="G253" s="22"/>
      <c r="H253" s="22"/>
    </row>
    <row r="254" spans="4:8" x14ac:dyDescent="0.3">
      <c r="D254" s="22"/>
      <c r="E254" s="22"/>
      <c r="F254" s="22"/>
      <c r="G254" s="22"/>
      <c r="H254" s="22"/>
    </row>
    <row r="255" spans="4:8" x14ac:dyDescent="0.3">
      <c r="D255" s="22"/>
      <c r="E255" s="22"/>
      <c r="F255" s="22"/>
      <c r="G255" s="22"/>
      <c r="H255" s="22"/>
    </row>
    <row r="256" spans="4:8" x14ac:dyDescent="0.3">
      <c r="D256" s="22"/>
      <c r="E256" s="22"/>
      <c r="F256" s="22"/>
      <c r="G256" s="22"/>
      <c r="H256" s="22"/>
    </row>
    <row r="257" spans="4:8" x14ac:dyDescent="0.3">
      <c r="D257" s="22"/>
      <c r="E257" s="22"/>
      <c r="F257" s="22"/>
      <c r="G257" s="22"/>
      <c r="H257" s="22"/>
    </row>
    <row r="258" spans="4:8" x14ac:dyDescent="0.3">
      <c r="D258" s="22"/>
      <c r="E258" s="22"/>
      <c r="F258" s="22"/>
      <c r="G258" s="22"/>
      <c r="H258" s="22"/>
    </row>
    <row r="259" spans="4:8" x14ac:dyDescent="0.3">
      <c r="D259" s="22"/>
      <c r="E259" s="22"/>
      <c r="F259" s="22"/>
      <c r="G259" s="22"/>
      <c r="H259" s="22"/>
    </row>
    <row r="260" spans="4:8" x14ac:dyDescent="0.3">
      <c r="D260" s="22"/>
      <c r="E260" s="22"/>
      <c r="F260" s="22"/>
      <c r="G260" s="22"/>
      <c r="H260" s="22"/>
    </row>
    <row r="261" spans="4:8" x14ac:dyDescent="0.3">
      <c r="D261" s="22"/>
      <c r="E261" s="22"/>
      <c r="F261" s="22"/>
      <c r="G261" s="22"/>
      <c r="H261" s="22"/>
    </row>
    <row r="262" spans="4:8" x14ac:dyDescent="0.3">
      <c r="D262" s="22"/>
      <c r="E262" s="22"/>
      <c r="F262" s="22"/>
      <c r="G262" s="22"/>
      <c r="H262" s="22"/>
    </row>
    <row r="263" spans="4:8" x14ac:dyDescent="0.3">
      <c r="D263" s="22"/>
      <c r="E263" s="22"/>
      <c r="F263" s="22"/>
      <c r="G263" s="22"/>
      <c r="H263" s="22"/>
    </row>
    <row r="264" spans="4:8" x14ac:dyDescent="0.3">
      <c r="D264" s="22"/>
      <c r="E264" s="22"/>
      <c r="F264" s="22"/>
      <c r="G264" s="22"/>
      <c r="H264" s="22"/>
    </row>
    <row r="265" spans="4:8" x14ac:dyDescent="0.3">
      <c r="D265" s="22"/>
      <c r="E265" s="22"/>
      <c r="F265" s="22"/>
      <c r="G265" s="22"/>
      <c r="H265" s="22"/>
    </row>
    <row r="266" spans="4:8" x14ac:dyDescent="0.3">
      <c r="D266" s="22"/>
      <c r="E266" s="22"/>
      <c r="F266" s="22"/>
      <c r="G266" s="22"/>
      <c r="H266" s="22"/>
    </row>
    <row r="267" spans="4:8" x14ac:dyDescent="0.3">
      <c r="D267" s="22"/>
      <c r="E267" s="22"/>
      <c r="F267" s="22"/>
      <c r="G267" s="22"/>
      <c r="H267" s="22"/>
    </row>
    <row r="268" spans="4:8" x14ac:dyDescent="0.3">
      <c r="D268" s="22"/>
      <c r="E268" s="22"/>
      <c r="F268" s="22"/>
      <c r="G268" s="22"/>
      <c r="H268" s="22"/>
    </row>
    <row r="269" spans="4:8" x14ac:dyDescent="0.3">
      <c r="D269" s="22"/>
      <c r="E269" s="22"/>
      <c r="F269" s="22"/>
      <c r="G269" s="22"/>
      <c r="H269" s="22"/>
    </row>
    <row r="270" spans="4:8" x14ac:dyDescent="0.3">
      <c r="D270" s="22"/>
      <c r="E270" s="22"/>
      <c r="F270" s="22"/>
      <c r="G270" s="22"/>
      <c r="H270" s="22"/>
    </row>
    <row r="271" spans="4:8" x14ac:dyDescent="0.3">
      <c r="D271" s="22"/>
      <c r="E271" s="22"/>
      <c r="F271" s="22"/>
      <c r="G271" s="22"/>
      <c r="H271" s="22"/>
    </row>
    <row r="272" spans="4:8" x14ac:dyDescent="0.3">
      <c r="D272" s="22"/>
      <c r="E272" s="22"/>
      <c r="F272" s="22"/>
      <c r="G272" s="22"/>
      <c r="H272" s="22"/>
    </row>
    <row r="273" spans="4:8" x14ac:dyDescent="0.3">
      <c r="D273" s="22"/>
      <c r="E273" s="22"/>
      <c r="F273" s="22"/>
      <c r="G273" s="22"/>
      <c r="H273" s="22"/>
    </row>
    <row r="274" spans="4:8" x14ac:dyDescent="0.3">
      <c r="D274" s="22"/>
      <c r="E274" s="22"/>
      <c r="F274" s="22"/>
      <c r="G274" s="22"/>
      <c r="H274" s="22"/>
    </row>
    <row r="275" spans="4:8" x14ac:dyDescent="0.3">
      <c r="D275" s="22"/>
      <c r="E275" s="22"/>
      <c r="F275" s="22"/>
      <c r="G275" s="22"/>
      <c r="H275" s="22"/>
    </row>
    <row r="276" spans="4:8" x14ac:dyDescent="0.3">
      <c r="D276" s="22"/>
      <c r="E276" s="22"/>
      <c r="F276" s="22"/>
      <c r="G276" s="22"/>
      <c r="H276" s="22"/>
    </row>
    <row r="277" spans="4:8" x14ac:dyDescent="0.3">
      <c r="D277" s="22"/>
      <c r="E277" s="22"/>
      <c r="F277" s="22"/>
      <c r="G277" s="22"/>
      <c r="H277" s="22"/>
    </row>
    <row r="278" spans="4:8" x14ac:dyDescent="0.3">
      <c r="D278" s="22"/>
      <c r="E278" s="22"/>
      <c r="F278" s="22"/>
      <c r="G278" s="22"/>
      <c r="H278" s="22"/>
    </row>
    <row r="279" spans="4:8" x14ac:dyDescent="0.3">
      <c r="D279" s="22"/>
      <c r="E279" s="22"/>
      <c r="F279" s="22"/>
      <c r="G279" s="22"/>
      <c r="H279" s="22"/>
    </row>
    <row r="280" spans="4:8" x14ac:dyDescent="0.3">
      <c r="D280" s="22"/>
      <c r="E280" s="22"/>
      <c r="F280" s="22"/>
      <c r="G280" s="22"/>
      <c r="H280" s="22"/>
    </row>
    <row r="281" spans="4:8" x14ac:dyDescent="0.3">
      <c r="D281" s="22"/>
      <c r="E281" s="22"/>
      <c r="F281" s="22"/>
      <c r="G281" s="22"/>
      <c r="H281" s="22"/>
    </row>
    <row r="282" spans="4:8" x14ac:dyDescent="0.3">
      <c r="D282" s="22"/>
      <c r="E282" s="22"/>
      <c r="F282" s="22"/>
      <c r="G282" s="22"/>
      <c r="H282" s="22"/>
    </row>
    <row r="283" spans="4:8" x14ac:dyDescent="0.3">
      <c r="D283" s="22"/>
      <c r="E283" s="22"/>
      <c r="F283" s="22"/>
      <c r="G283" s="22"/>
      <c r="H283" s="22"/>
    </row>
    <row r="284" spans="4:8" x14ac:dyDescent="0.3">
      <c r="D284" s="22"/>
      <c r="E284" s="22"/>
      <c r="F284" s="22"/>
      <c r="G284" s="22"/>
      <c r="H284" s="22"/>
    </row>
    <row r="285" spans="4:8" x14ac:dyDescent="0.3">
      <c r="D285" s="22"/>
      <c r="E285" s="22"/>
      <c r="F285" s="22"/>
      <c r="G285" s="22"/>
      <c r="H285" s="22"/>
    </row>
    <row r="286" spans="4:8" x14ac:dyDescent="0.3">
      <c r="D286" s="22"/>
      <c r="E286" s="22"/>
      <c r="F286" s="22"/>
      <c r="G286" s="22"/>
      <c r="H286" s="22"/>
    </row>
    <row r="287" spans="4:8" x14ac:dyDescent="0.3">
      <c r="D287" s="22"/>
      <c r="E287" s="22"/>
      <c r="F287" s="22"/>
      <c r="G287" s="22"/>
      <c r="H287" s="22"/>
    </row>
    <row r="288" spans="4:8" x14ac:dyDescent="0.3">
      <c r="D288" s="22"/>
      <c r="E288" s="22"/>
      <c r="F288" s="22"/>
      <c r="G288" s="22"/>
      <c r="H288" s="22"/>
    </row>
    <row r="289" spans="4:8" x14ac:dyDescent="0.3">
      <c r="D289" s="22"/>
      <c r="E289" s="22"/>
      <c r="F289" s="22"/>
      <c r="G289" s="22"/>
      <c r="H289" s="22"/>
    </row>
    <row r="290" spans="4:8" x14ac:dyDescent="0.3">
      <c r="D290" s="22"/>
      <c r="E290" s="22"/>
      <c r="F290" s="22"/>
      <c r="G290" s="22"/>
      <c r="H290" s="22"/>
    </row>
    <row r="291" spans="4:8" x14ac:dyDescent="0.3">
      <c r="D291" s="22"/>
      <c r="E291" s="22"/>
      <c r="F291" s="22"/>
      <c r="G291" s="22"/>
      <c r="H291" s="22"/>
    </row>
    <row r="292" spans="4:8" x14ac:dyDescent="0.3">
      <c r="D292" s="22"/>
      <c r="E292" s="22"/>
      <c r="F292" s="22"/>
      <c r="G292" s="22"/>
      <c r="H292" s="22"/>
    </row>
    <row r="293" spans="4:8" x14ac:dyDescent="0.3">
      <c r="D293" s="22"/>
      <c r="E293" s="22"/>
      <c r="F293" s="22"/>
      <c r="G293" s="22"/>
      <c r="H293" s="22"/>
    </row>
    <row r="294" spans="4:8" x14ac:dyDescent="0.3">
      <c r="D294" s="22"/>
      <c r="E294" s="22"/>
      <c r="F294" s="22"/>
      <c r="G294" s="22"/>
      <c r="H294" s="22"/>
    </row>
    <row r="295" spans="4:8" x14ac:dyDescent="0.3">
      <c r="D295" s="22"/>
      <c r="E295" s="22"/>
      <c r="F295" s="22"/>
      <c r="G295" s="22"/>
      <c r="H295" s="22"/>
    </row>
    <row r="296" spans="4:8" x14ac:dyDescent="0.3">
      <c r="D296" s="22"/>
      <c r="E296" s="22"/>
      <c r="F296" s="22"/>
      <c r="G296" s="22"/>
      <c r="H296" s="22"/>
    </row>
    <row r="297" spans="4:8" x14ac:dyDescent="0.3">
      <c r="D297" s="22"/>
      <c r="E297" s="22"/>
      <c r="F297" s="22"/>
      <c r="G297" s="22"/>
      <c r="H297" s="22"/>
    </row>
    <row r="298" spans="4:8" x14ac:dyDescent="0.3">
      <c r="D298" s="22"/>
      <c r="E298" s="22"/>
      <c r="F298" s="22"/>
      <c r="G298" s="22"/>
      <c r="H298" s="22"/>
    </row>
    <row r="299" spans="4:8" x14ac:dyDescent="0.3">
      <c r="D299" s="22"/>
      <c r="E299" s="22"/>
      <c r="F299" s="22"/>
      <c r="G299" s="22"/>
      <c r="H299" s="22"/>
    </row>
    <row r="300" spans="4:8" x14ac:dyDescent="0.3">
      <c r="D300" s="22"/>
      <c r="E300" s="22"/>
      <c r="F300" s="22"/>
      <c r="G300" s="22"/>
      <c r="H300" s="22"/>
    </row>
    <row r="301" spans="4:8" x14ac:dyDescent="0.3">
      <c r="D301" s="22"/>
      <c r="E301" s="22"/>
      <c r="F301" s="22"/>
      <c r="G301" s="22"/>
      <c r="H301" s="22"/>
    </row>
    <row r="302" spans="4:8" x14ac:dyDescent="0.3">
      <c r="D302" s="22"/>
      <c r="E302" s="22"/>
      <c r="F302" s="22"/>
      <c r="G302" s="22"/>
      <c r="H302" s="22"/>
    </row>
    <row r="303" spans="4:8" x14ac:dyDescent="0.3">
      <c r="D303" s="22"/>
      <c r="E303" s="22"/>
      <c r="F303" s="22"/>
      <c r="G303" s="22"/>
      <c r="H303" s="22"/>
    </row>
    <row r="304" spans="4:8" x14ac:dyDescent="0.3">
      <c r="D304" s="22"/>
      <c r="E304" s="22"/>
      <c r="F304" s="22"/>
      <c r="G304" s="22"/>
      <c r="H304" s="22"/>
    </row>
    <row r="305" spans="4:8" x14ac:dyDescent="0.3">
      <c r="D305" s="22"/>
      <c r="E305" s="22"/>
      <c r="F305" s="22"/>
      <c r="G305" s="22"/>
      <c r="H305" s="22"/>
    </row>
    <row r="306" spans="4:8" x14ac:dyDescent="0.3">
      <c r="D306" s="22"/>
      <c r="E306" s="22"/>
      <c r="F306" s="22"/>
      <c r="G306" s="22"/>
      <c r="H306" s="22"/>
    </row>
    <row r="307" spans="4:8" x14ac:dyDescent="0.3">
      <c r="D307" s="22"/>
      <c r="E307" s="22"/>
      <c r="F307" s="22"/>
      <c r="G307" s="22"/>
      <c r="H307" s="22"/>
    </row>
    <row r="308" spans="4:8" x14ac:dyDescent="0.3">
      <c r="D308" s="22"/>
      <c r="E308" s="22"/>
      <c r="F308" s="22"/>
      <c r="G308" s="22"/>
      <c r="H308" s="22"/>
    </row>
    <row r="309" spans="4:8" x14ac:dyDescent="0.3">
      <c r="D309" s="22"/>
      <c r="E309" s="22"/>
      <c r="F309" s="22"/>
      <c r="G309" s="22"/>
      <c r="H309" s="22"/>
    </row>
    <row r="310" spans="4:8" x14ac:dyDescent="0.3">
      <c r="D310" s="22"/>
      <c r="E310" s="22"/>
      <c r="F310" s="22"/>
      <c r="G310" s="22"/>
      <c r="H310" s="22"/>
    </row>
    <row r="311" spans="4:8" x14ac:dyDescent="0.3">
      <c r="D311" s="22"/>
      <c r="E311" s="22"/>
      <c r="F311" s="22"/>
      <c r="G311" s="22"/>
      <c r="H311" s="22"/>
    </row>
    <row r="312" spans="4:8" x14ac:dyDescent="0.3">
      <c r="D312" s="22"/>
      <c r="E312" s="22"/>
      <c r="F312" s="22"/>
      <c r="G312" s="22"/>
      <c r="H312" s="22"/>
    </row>
    <row r="313" spans="4:8" x14ac:dyDescent="0.3">
      <c r="D313" s="22"/>
      <c r="E313" s="22"/>
      <c r="F313" s="22"/>
      <c r="G313" s="22"/>
      <c r="H313" s="22"/>
    </row>
    <row r="314" spans="4:8" x14ac:dyDescent="0.3">
      <c r="D314" s="22"/>
      <c r="E314" s="22"/>
      <c r="F314" s="22"/>
      <c r="G314" s="22"/>
      <c r="H314" s="22"/>
    </row>
    <row r="315" spans="4:8" x14ac:dyDescent="0.3">
      <c r="D315" s="22"/>
      <c r="E315" s="22"/>
      <c r="F315" s="22"/>
      <c r="G315" s="22"/>
      <c r="H315" s="22"/>
    </row>
    <row r="316" spans="4:8" x14ac:dyDescent="0.3">
      <c r="D316" s="22"/>
      <c r="E316" s="22"/>
      <c r="F316" s="22"/>
      <c r="G316" s="22"/>
      <c r="H316" s="22"/>
    </row>
    <row r="317" spans="4:8" x14ac:dyDescent="0.3">
      <c r="D317" s="22"/>
      <c r="E317" s="22"/>
      <c r="F317" s="22"/>
      <c r="G317" s="22"/>
      <c r="H317" s="22"/>
    </row>
    <row r="318" spans="4:8" x14ac:dyDescent="0.3">
      <c r="D318" s="22"/>
      <c r="E318" s="22"/>
      <c r="F318" s="22"/>
      <c r="G318" s="22"/>
      <c r="H318" s="22"/>
    </row>
    <row r="319" spans="4:8" x14ac:dyDescent="0.3">
      <c r="D319" s="22"/>
      <c r="E319" s="22"/>
      <c r="F319" s="22"/>
      <c r="G319" s="22"/>
      <c r="H319" s="22"/>
    </row>
    <row r="320" spans="4:8" x14ac:dyDescent="0.3">
      <c r="D320" s="22"/>
      <c r="E320" s="22"/>
      <c r="F320" s="22"/>
      <c r="G320" s="22"/>
      <c r="H320" s="22"/>
    </row>
    <row r="321" spans="4:8" x14ac:dyDescent="0.3">
      <c r="D321" s="22"/>
      <c r="E321" s="22"/>
      <c r="F321" s="22"/>
      <c r="G321" s="22"/>
      <c r="H321" s="22"/>
    </row>
    <row r="322" spans="4:8" x14ac:dyDescent="0.3">
      <c r="D322" s="22"/>
      <c r="E322" s="22"/>
      <c r="F322" s="22"/>
      <c r="G322" s="22"/>
      <c r="H322" s="22"/>
    </row>
    <row r="323" spans="4:8" x14ac:dyDescent="0.3">
      <c r="D323" s="22"/>
      <c r="E323" s="22"/>
      <c r="F323" s="22"/>
      <c r="G323" s="22"/>
      <c r="H323" s="22"/>
    </row>
    <row r="324" spans="4:8" x14ac:dyDescent="0.3">
      <c r="D324" s="22"/>
      <c r="E324" s="22"/>
      <c r="F324" s="22"/>
      <c r="G324" s="22"/>
      <c r="H324" s="22"/>
    </row>
    <row r="325" spans="4:8" x14ac:dyDescent="0.3">
      <c r="D325" s="22"/>
      <c r="E325" s="22"/>
      <c r="F325" s="22"/>
      <c r="G325" s="22"/>
      <c r="H325" s="22"/>
    </row>
    <row r="326" spans="4:8" x14ac:dyDescent="0.3">
      <c r="D326" s="22"/>
      <c r="E326" s="22"/>
      <c r="F326" s="22"/>
      <c r="G326" s="22"/>
      <c r="H326" s="22"/>
    </row>
    <row r="327" spans="4:8" x14ac:dyDescent="0.3">
      <c r="D327" s="22"/>
      <c r="E327" s="22"/>
      <c r="F327" s="22"/>
      <c r="G327" s="22"/>
      <c r="H327" s="22"/>
    </row>
    <row r="328" spans="4:8" x14ac:dyDescent="0.3">
      <c r="D328" s="22"/>
      <c r="E328" s="22"/>
      <c r="F328" s="22"/>
      <c r="G328" s="22"/>
      <c r="H328" s="22"/>
    </row>
    <row r="329" spans="4:8" x14ac:dyDescent="0.3">
      <c r="D329" s="22"/>
      <c r="E329" s="22"/>
      <c r="F329" s="22"/>
      <c r="G329" s="22"/>
      <c r="H329" s="22"/>
    </row>
    <row r="330" spans="4:8" x14ac:dyDescent="0.3">
      <c r="D330" s="22"/>
      <c r="E330" s="22"/>
      <c r="F330" s="22"/>
      <c r="G330" s="22"/>
      <c r="H330" s="22"/>
    </row>
    <row r="331" spans="4:8" x14ac:dyDescent="0.3">
      <c r="D331" s="22"/>
      <c r="E331" s="22"/>
      <c r="F331" s="22"/>
      <c r="G331" s="22"/>
      <c r="H331" s="22"/>
    </row>
    <row r="332" spans="4:8" x14ac:dyDescent="0.3">
      <c r="D332" s="22"/>
      <c r="E332" s="22"/>
      <c r="F332" s="22"/>
      <c r="G332" s="22"/>
      <c r="H332" s="22"/>
    </row>
    <row r="333" spans="4:8" x14ac:dyDescent="0.3">
      <c r="D333" s="22"/>
      <c r="E333" s="22"/>
      <c r="F333" s="22"/>
      <c r="G333" s="22"/>
      <c r="H333" s="22"/>
    </row>
    <row r="334" spans="4:8" x14ac:dyDescent="0.3">
      <c r="D334" s="22"/>
      <c r="E334" s="22"/>
      <c r="F334" s="22"/>
      <c r="G334" s="22"/>
      <c r="H334" s="22"/>
    </row>
    <row r="335" spans="4:8" x14ac:dyDescent="0.3">
      <c r="D335" s="22"/>
      <c r="E335" s="22"/>
      <c r="F335" s="22"/>
      <c r="G335" s="22"/>
      <c r="H335" s="22"/>
    </row>
    <row r="336" spans="4:8" x14ac:dyDescent="0.3">
      <c r="D336" s="22"/>
      <c r="E336" s="22"/>
      <c r="F336" s="22"/>
      <c r="G336" s="22"/>
      <c r="H336" s="22"/>
    </row>
    <row r="337" spans="4:8" x14ac:dyDescent="0.3">
      <c r="D337" s="22"/>
      <c r="E337" s="22"/>
      <c r="F337" s="22"/>
      <c r="G337" s="22"/>
      <c r="H337" s="22"/>
    </row>
    <row r="338" spans="4:8" x14ac:dyDescent="0.3">
      <c r="D338" s="22"/>
      <c r="E338" s="22"/>
      <c r="F338" s="22"/>
      <c r="G338" s="22"/>
      <c r="H338" s="22"/>
    </row>
    <row r="339" spans="4:8" x14ac:dyDescent="0.3">
      <c r="D339" s="22"/>
      <c r="E339" s="22"/>
      <c r="F339" s="22"/>
      <c r="G339" s="22"/>
      <c r="H339" s="22"/>
    </row>
    <row r="340" spans="4:8" x14ac:dyDescent="0.3">
      <c r="D340" s="22"/>
      <c r="E340" s="22"/>
      <c r="F340" s="22"/>
      <c r="G340" s="22"/>
      <c r="H340" s="22"/>
    </row>
    <row r="341" spans="4:8" x14ac:dyDescent="0.3">
      <c r="D341" s="22"/>
      <c r="E341" s="22"/>
      <c r="F341" s="22"/>
      <c r="G341" s="22"/>
      <c r="H341" s="22"/>
    </row>
    <row r="342" spans="4:8" x14ac:dyDescent="0.3">
      <c r="D342" s="22"/>
      <c r="E342" s="22"/>
      <c r="F342" s="22"/>
      <c r="G342" s="22"/>
      <c r="H342" s="22"/>
    </row>
    <row r="343" spans="4:8" x14ac:dyDescent="0.3">
      <c r="D343" s="22"/>
      <c r="E343" s="22"/>
      <c r="F343" s="22"/>
      <c r="G343" s="22"/>
      <c r="H343" s="22"/>
    </row>
    <row r="344" spans="4:8" x14ac:dyDescent="0.3">
      <c r="D344" s="22"/>
      <c r="E344" s="22"/>
      <c r="F344" s="22"/>
      <c r="G344" s="22"/>
      <c r="H344" s="22"/>
    </row>
    <row r="345" spans="4:8" x14ac:dyDescent="0.3">
      <c r="D345" s="22"/>
      <c r="E345" s="22"/>
      <c r="F345" s="22"/>
      <c r="G345" s="22"/>
      <c r="H345" s="22"/>
    </row>
    <row r="346" spans="4:8" x14ac:dyDescent="0.3">
      <c r="D346" s="22"/>
      <c r="E346" s="22"/>
      <c r="F346" s="22"/>
      <c r="G346" s="22"/>
      <c r="H346" s="22"/>
    </row>
    <row r="347" spans="4:8" x14ac:dyDescent="0.3">
      <c r="D347" s="22"/>
      <c r="E347" s="22"/>
      <c r="F347" s="22"/>
      <c r="G347" s="22"/>
      <c r="H347" s="22"/>
    </row>
    <row r="348" spans="4:8" x14ac:dyDescent="0.3">
      <c r="D348" s="22"/>
      <c r="E348" s="22"/>
      <c r="F348" s="22"/>
      <c r="G348" s="22"/>
      <c r="H348" s="22"/>
    </row>
    <row r="349" spans="4:8" x14ac:dyDescent="0.3">
      <c r="D349" s="22"/>
      <c r="E349" s="22"/>
      <c r="F349" s="22"/>
      <c r="G349" s="22"/>
      <c r="H349" s="22"/>
    </row>
    <row r="350" spans="4:8" x14ac:dyDescent="0.3">
      <c r="D350" s="22"/>
      <c r="E350" s="22"/>
      <c r="F350" s="22"/>
      <c r="G350" s="22"/>
      <c r="H350" s="22"/>
    </row>
    <row r="351" spans="4:8" x14ac:dyDescent="0.3">
      <c r="D351" s="22"/>
      <c r="E351" s="22"/>
      <c r="F351" s="22"/>
      <c r="G351" s="22"/>
      <c r="H351" s="22"/>
    </row>
    <row r="352" spans="4:8" x14ac:dyDescent="0.3">
      <c r="D352" s="22"/>
      <c r="E352" s="22"/>
      <c r="F352" s="22"/>
      <c r="G352" s="22"/>
      <c r="H352" s="22"/>
    </row>
    <row r="353" spans="4:8" x14ac:dyDescent="0.3">
      <c r="D353" s="22"/>
      <c r="E353" s="22"/>
      <c r="F353" s="22"/>
      <c r="G353" s="22"/>
      <c r="H353" s="22"/>
    </row>
    <row r="354" spans="4:8" x14ac:dyDescent="0.3">
      <c r="D354" s="22"/>
      <c r="E354" s="22"/>
      <c r="F354" s="22"/>
      <c r="G354" s="22"/>
      <c r="H354" s="22"/>
    </row>
    <row r="355" spans="4:8" x14ac:dyDescent="0.3">
      <c r="D355" s="22"/>
      <c r="E355" s="22"/>
      <c r="F355" s="22"/>
      <c r="G355" s="22"/>
      <c r="H355" s="22"/>
    </row>
    <row r="356" spans="4:8" x14ac:dyDescent="0.3">
      <c r="D356" s="22"/>
      <c r="E356" s="22"/>
      <c r="F356" s="22"/>
      <c r="G356" s="22"/>
      <c r="H356" s="22"/>
    </row>
    <row r="357" spans="4:8" x14ac:dyDescent="0.3">
      <c r="D357" s="22"/>
      <c r="E357" s="22"/>
      <c r="F357" s="22"/>
      <c r="G357" s="22"/>
      <c r="H357" s="22"/>
    </row>
    <row r="358" spans="4:8" x14ac:dyDescent="0.3">
      <c r="D358" s="22"/>
      <c r="E358" s="22"/>
      <c r="F358" s="22"/>
      <c r="G358" s="22"/>
      <c r="H358" s="22"/>
    </row>
    <row r="359" spans="4:8" x14ac:dyDescent="0.3">
      <c r="D359" s="22"/>
      <c r="E359" s="22"/>
      <c r="F359" s="22"/>
      <c r="G359" s="22"/>
      <c r="H359" s="22"/>
    </row>
    <row r="360" spans="4:8" x14ac:dyDescent="0.3">
      <c r="D360" s="22"/>
      <c r="E360" s="22"/>
      <c r="F360" s="22"/>
      <c r="G360" s="22"/>
      <c r="H360" s="22"/>
    </row>
    <row r="361" spans="4:8" x14ac:dyDescent="0.3">
      <c r="D361" s="22"/>
      <c r="E361" s="22"/>
      <c r="F361" s="22"/>
      <c r="G361" s="22"/>
      <c r="H361" s="22"/>
    </row>
    <row r="362" spans="4:8" x14ac:dyDescent="0.3">
      <c r="D362" s="22"/>
      <c r="E362" s="22"/>
      <c r="F362" s="22"/>
      <c r="G362" s="22"/>
      <c r="H362" s="22"/>
    </row>
    <row r="363" spans="4:8" x14ac:dyDescent="0.3">
      <c r="D363" s="22"/>
      <c r="E363" s="22"/>
      <c r="F363" s="22"/>
      <c r="G363" s="22"/>
      <c r="H363" s="22"/>
    </row>
    <row r="364" spans="4:8" x14ac:dyDescent="0.3">
      <c r="D364" s="22"/>
      <c r="E364" s="22"/>
      <c r="F364" s="22"/>
      <c r="G364" s="22"/>
      <c r="H364" s="22"/>
    </row>
    <row r="365" spans="4:8" x14ac:dyDescent="0.3">
      <c r="D365" s="22"/>
      <c r="E365" s="22"/>
      <c r="F365" s="22"/>
      <c r="G365" s="22"/>
      <c r="H365" s="22"/>
    </row>
    <row r="366" spans="4:8" x14ac:dyDescent="0.3">
      <c r="D366" s="22"/>
      <c r="E366" s="22"/>
      <c r="F366" s="22"/>
      <c r="G366" s="22"/>
      <c r="H366" s="22"/>
    </row>
    <row r="367" spans="4:8" x14ac:dyDescent="0.3">
      <c r="D367" s="22"/>
      <c r="E367" s="22"/>
      <c r="F367" s="22"/>
      <c r="G367" s="22"/>
      <c r="H367" s="22"/>
    </row>
    <row r="368" spans="4:8" x14ac:dyDescent="0.3">
      <c r="D368" s="22"/>
      <c r="E368" s="22"/>
      <c r="F368" s="22"/>
      <c r="G368" s="22"/>
      <c r="H368" s="22"/>
    </row>
    <row r="369" spans="4:8" x14ac:dyDescent="0.3">
      <c r="D369" s="22"/>
      <c r="E369" s="22"/>
      <c r="F369" s="22"/>
      <c r="G369" s="22"/>
      <c r="H369" s="22"/>
    </row>
    <row r="370" spans="4:8" x14ac:dyDescent="0.3">
      <c r="D370" s="22"/>
      <c r="E370" s="22"/>
      <c r="F370" s="22"/>
      <c r="G370" s="22"/>
      <c r="H370" s="22"/>
    </row>
    <row r="371" spans="4:8" x14ac:dyDescent="0.3">
      <c r="D371" s="22"/>
      <c r="E371" s="22"/>
      <c r="F371" s="22"/>
      <c r="G371" s="22"/>
      <c r="H371" s="22"/>
    </row>
    <row r="372" spans="4:8" x14ac:dyDescent="0.3">
      <c r="D372" s="22"/>
      <c r="E372" s="22"/>
      <c r="F372" s="22"/>
      <c r="G372" s="22"/>
      <c r="H372" s="22"/>
    </row>
    <row r="373" spans="4:8" x14ac:dyDescent="0.3">
      <c r="D373" s="22"/>
      <c r="E373" s="22"/>
      <c r="F373" s="22"/>
      <c r="G373" s="22"/>
      <c r="H373" s="22"/>
    </row>
    <row r="374" spans="4:8" x14ac:dyDescent="0.3">
      <c r="D374" s="22"/>
      <c r="E374" s="22"/>
      <c r="F374" s="22"/>
      <c r="G374" s="22"/>
      <c r="H374" s="22"/>
    </row>
    <row r="375" spans="4:8" x14ac:dyDescent="0.3">
      <c r="D375" s="22"/>
      <c r="E375" s="22"/>
      <c r="F375" s="22"/>
      <c r="G375" s="22"/>
      <c r="H375" s="22"/>
    </row>
    <row r="376" spans="4:8" x14ac:dyDescent="0.3">
      <c r="D376" s="22"/>
      <c r="E376" s="22"/>
      <c r="F376" s="22"/>
      <c r="G376" s="22"/>
      <c r="H376" s="22"/>
    </row>
    <row r="377" spans="4:8" x14ac:dyDescent="0.3">
      <c r="D377" s="22"/>
      <c r="E377" s="22"/>
      <c r="F377" s="22"/>
      <c r="G377" s="22"/>
      <c r="H377" s="22"/>
    </row>
    <row r="378" spans="4:8" x14ac:dyDescent="0.3">
      <c r="D378" s="22"/>
      <c r="E378" s="22"/>
      <c r="F378" s="22"/>
      <c r="G378" s="22"/>
      <c r="H378" s="22"/>
    </row>
    <row r="379" spans="4:8" x14ac:dyDescent="0.3">
      <c r="D379" s="22"/>
      <c r="E379" s="22"/>
      <c r="F379" s="22"/>
      <c r="G379" s="22"/>
      <c r="H379" s="22"/>
    </row>
    <row r="380" spans="4:8" x14ac:dyDescent="0.3">
      <c r="D380" s="22"/>
      <c r="E380" s="22"/>
      <c r="F380" s="22"/>
      <c r="G380" s="22"/>
      <c r="H380" s="22"/>
    </row>
    <row r="381" spans="4:8" x14ac:dyDescent="0.3">
      <c r="D381" s="22"/>
      <c r="E381" s="22"/>
      <c r="F381" s="22"/>
      <c r="G381" s="22"/>
      <c r="H381" s="22"/>
    </row>
    <row r="382" spans="4:8" x14ac:dyDescent="0.3">
      <c r="D382" s="22"/>
      <c r="E382" s="22"/>
      <c r="F382" s="22"/>
      <c r="G382" s="22"/>
      <c r="H382" s="22"/>
    </row>
    <row r="383" spans="4:8" x14ac:dyDescent="0.3">
      <c r="D383" s="22"/>
      <c r="E383" s="22"/>
      <c r="F383" s="22"/>
      <c r="G383" s="22"/>
      <c r="H383" s="22"/>
    </row>
    <row r="384" spans="4:8" x14ac:dyDescent="0.3">
      <c r="D384" s="22"/>
      <c r="E384" s="22"/>
      <c r="F384" s="22"/>
      <c r="G384" s="22"/>
      <c r="H384" s="22"/>
    </row>
    <row r="385" spans="4:8" x14ac:dyDescent="0.3">
      <c r="D385" s="22"/>
      <c r="E385" s="22"/>
      <c r="F385" s="22"/>
      <c r="G385" s="22"/>
      <c r="H385" s="22"/>
    </row>
    <row r="386" spans="4:8" x14ac:dyDescent="0.3">
      <c r="D386" s="22"/>
      <c r="E386" s="22"/>
      <c r="F386" s="22"/>
      <c r="G386" s="22"/>
      <c r="H386" s="22"/>
    </row>
    <row r="387" spans="4:8" x14ac:dyDescent="0.3">
      <c r="D387" s="22"/>
      <c r="E387" s="22"/>
      <c r="F387" s="22"/>
      <c r="G387" s="22"/>
      <c r="H387" s="22"/>
    </row>
    <row r="388" spans="4:8" x14ac:dyDescent="0.3">
      <c r="D388" s="22"/>
      <c r="E388" s="22"/>
      <c r="F388" s="22"/>
      <c r="G388" s="22"/>
      <c r="H388" s="22"/>
    </row>
    <row r="389" spans="4:8" x14ac:dyDescent="0.3">
      <c r="D389" s="22"/>
      <c r="E389" s="22"/>
      <c r="F389" s="22"/>
      <c r="G389" s="22"/>
      <c r="H389" s="22"/>
    </row>
    <row r="390" spans="4:8" x14ac:dyDescent="0.3">
      <c r="D390" s="22"/>
      <c r="E390" s="22"/>
      <c r="F390" s="22"/>
      <c r="G390" s="22"/>
      <c r="H390" s="22"/>
    </row>
    <row r="391" spans="4:8" x14ac:dyDescent="0.3">
      <c r="D391" s="22"/>
      <c r="E391" s="22"/>
      <c r="F391" s="22"/>
      <c r="G391" s="22"/>
      <c r="H391" s="22"/>
    </row>
    <row r="392" spans="4:8" x14ac:dyDescent="0.3">
      <c r="D392" s="22"/>
      <c r="E392" s="22"/>
      <c r="F392" s="22"/>
      <c r="G392" s="22"/>
      <c r="H392" s="22"/>
    </row>
    <row r="393" spans="4:8" x14ac:dyDescent="0.3">
      <c r="D393" s="22"/>
      <c r="E393" s="22"/>
      <c r="F393" s="22"/>
      <c r="G393" s="22"/>
      <c r="H393" s="22"/>
    </row>
    <row r="394" spans="4:8" x14ac:dyDescent="0.3">
      <c r="D394" s="22"/>
      <c r="E394" s="22"/>
      <c r="F394" s="22"/>
      <c r="G394" s="22"/>
      <c r="H394" s="22"/>
    </row>
    <row r="395" spans="4:8" x14ac:dyDescent="0.3">
      <c r="D395" s="22"/>
      <c r="E395" s="22"/>
      <c r="F395" s="22"/>
      <c r="G395" s="22"/>
      <c r="H395" s="22"/>
    </row>
    <row r="396" spans="4:8" x14ac:dyDescent="0.3">
      <c r="D396" s="22"/>
      <c r="E396" s="22"/>
      <c r="F396" s="22"/>
      <c r="G396" s="22"/>
      <c r="H396" s="22"/>
    </row>
    <row r="397" spans="4:8" x14ac:dyDescent="0.3">
      <c r="D397" s="22"/>
      <c r="E397" s="22"/>
      <c r="F397" s="22"/>
      <c r="G397" s="22"/>
      <c r="H397" s="22"/>
    </row>
    <row r="398" spans="4:8" x14ac:dyDescent="0.3">
      <c r="D398" s="22"/>
      <c r="E398" s="22"/>
      <c r="F398" s="22"/>
      <c r="G398" s="22"/>
      <c r="H398" s="22"/>
    </row>
    <row r="399" spans="4:8" x14ac:dyDescent="0.3">
      <c r="D399" s="22"/>
      <c r="E399" s="22"/>
      <c r="F399" s="22"/>
      <c r="G399" s="22"/>
      <c r="H399" s="22"/>
    </row>
    <row r="400" spans="4:8" x14ac:dyDescent="0.3">
      <c r="D400" s="22"/>
      <c r="E400" s="22"/>
      <c r="F400" s="22"/>
      <c r="G400" s="22"/>
      <c r="H400" s="22"/>
    </row>
    <row r="401" spans="4:8" x14ac:dyDescent="0.3">
      <c r="D401" s="22"/>
      <c r="E401" s="22"/>
      <c r="F401" s="22"/>
      <c r="G401" s="22"/>
      <c r="H401" s="22"/>
    </row>
    <row r="402" spans="4:8" x14ac:dyDescent="0.3">
      <c r="D402" s="22"/>
      <c r="E402" s="22"/>
      <c r="F402" s="22"/>
      <c r="G402" s="22"/>
      <c r="H402" s="22"/>
    </row>
    <row r="403" spans="4:8" x14ac:dyDescent="0.3">
      <c r="D403" s="22"/>
      <c r="E403" s="22"/>
      <c r="F403" s="22"/>
      <c r="G403" s="22"/>
      <c r="H403" s="22"/>
    </row>
    <row r="404" spans="4:8" x14ac:dyDescent="0.3">
      <c r="D404" s="22"/>
      <c r="E404" s="22"/>
      <c r="F404" s="22"/>
      <c r="G404" s="22"/>
      <c r="H404" s="22"/>
    </row>
    <row r="405" spans="4:8" x14ac:dyDescent="0.3">
      <c r="D405" s="22"/>
      <c r="E405" s="22"/>
      <c r="F405" s="22"/>
      <c r="G405" s="22"/>
      <c r="H405" s="22"/>
    </row>
    <row r="406" spans="4:8" x14ac:dyDescent="0.3">
      <c r="D406" s="22"/>
      <c r="E406" s="22"/>
      <c r="F406" s="22"/>
      <c r="G406" s="22"/>
      <c r="H406" s="22"/>
    </row>
    <row r="407" spans="4:8" x14ac:dyDescent="0.3">
      <c r="D407" s="22"/>
      <c r="E407" s="22"/>
      <c r="F407" s="22"/>
      <c r="G407" s="22"/>
      <c r="H407" s="22"/>
    </row>
    <row r="408" spans="4:8" x14ac:dyDescent="0.3">
      <c r="D408" s="22"/>
      <c r="E408" s="22"/>
      <c r="F408" s="22"/>
      <c r="G408" s="22"/>
      <c r="H408" s="22"/>
    </row>
    <row r="409" spans="4:8" x14ac:dyDescent="0.3">
      <c r="D409" s="22"/>
      <c r="E409" s="22"/>
      <c r="F409" s="22"/>
      <c r="G409" s="22"/>
      <c r="H409" s="22"/>
    </row>
    <row r="410" spans="4:8" x14ac:dyDescent="0.3">
      <c r="D410" s="22"/>
      <c r="E410" s="22"/>
      <c r="F410" s="22"/>
      <c r="G410" s="22"/>
      <c r="H410" s="22"/>
    </row>
    <row r="411" spans="4:8" x14ac:dyDescent="0.3">
      <c r="D411" s="22"/>
      <c r="E411" s="22"/>
      <c r="F411" s="22"/>
      <c r="G411" s="22"/>
      <c r="H411" s="22"/>
    </row>
    <row r="412" spans="4:8" x14ac:dyDescent="0.3">
      <c r="D412" s="22"/>
      <c r="E412" s="22"/>
      <c r="F412" s="22"/>
      <c r="G412" s="22"/>
      <c r="H412" s="22"/>
    </row>
    <row r="413" spans="4:8" x14ac:dyDescent="0.3">
      <c r="D413" s="22"/>
      <c r="E413" s="22"/>
      <c r="F413" s="22"/>
      <c r="G413" s="22"/>
      <c r="H413" s="22"/>
    </row>
    <row r="414" spans="4:8" x14ac:dyDescent="0.3">
      <c r="D414" s="22"/>
      <c r="E414" s="22"/>
      <c r="F414" s="22"/>
      <c r="G414" s="22"/>
      <c r="H414" s="22"/>
    </row>
    <row r="415" spans="4:8" x14ac:dyDescent="0.3">
      <c r="D415" s="22"/>
      <c r="E415" s="22"/>
      <c r="F415" s="22"/>
      <c r="G415" s="22"/>
      <c r="H415" s="22"/>
    </row>
    <row r="416" spans="4:8" x14ac:dyDescent="0.3">
      <c r="D416" s="22"/>
      <c r="E416" s="22"/>
      <c r="F416" s="22"/>
      <c r="G416" s="22"/>
      <c r="H416" s="22"/>
    </row>
    <row r="417" spans="4:8" x14ac:dyDescent="0.3">
      <c r="D417" s="22"/>
      <c r="E417" s="22"/>
      <c r="F417" s="22"/>
      <c r="G417" s="22"/>
      <c r="H417" s="22"/>
    </row>
    <row r="418" spans="4:8" x14ac:dyDescent="0.3">
      <c r="D418" s="22"/>
      <c r="E418" s="22"/>
      <c r="F418" s="22"/>
      <c r="G418" s="22"/>
      <c r="H418" s="22"/>
    </row>
    <row r="419" spans="4:8" x14ac:dyDescent="0.3">
      <c r="D419" s="22"/>
      <c r="E419" s="22"/>
      <c r="F419" s="22"/>
      <c r="G419" s="22"/>
      <c r="H419" s="22"/>
    </row>
    <row r="420" spans="4:8" x14ac:dyDescent="0.3">
      <c r="D420" s="22"/>
      <c r="E420" s="22"/>
      <c r="F420" s="22"/>
      <c r="G420" s="22"/>
      <c r="H420" s="22"/>
    </row>
    <row r="421" spans="4:8" x14ac:dyDescent="0.3">
      <c r="D421" s="22"/>
      <c r="E421" s="22"/>
      <c r="F421" s="22"/>
      <c r="G421" s="22"/>
      <c r="H421" s="22"/>
    </row>
    <row r="422" spans="4:8" x14ac:dyDescent="0.3">
      <c r="D422" s="22"/>
      <c r="E422" s="22"/>
      <c r="F422" s="22"/>
      <c r="G422" s="22"/>
      <c r="H422" s="22"/>
    </row>
    <row r="423" spans="4:8" x14ac:dyDescent="0.3">
      <c r="D423" s="22"/>
      <c r="E423" s="22"/>
      <c r="F423" s="22"/>
      <c r="G423" s="22"/>
      <c r="H423" s="22"/>
    </row>
    <row r="424" spans="4:8" x14ac:dyDescent="0.3">
      <c r="D424" s="22"/>
      <c r="E424" s="22"/>
      <c r="F424" s="22"/>
      <c r="G424" s="22"/>
      <c r="H424" s="22"/>
    </row>
    <row r="425" spans="4:8" x14ac:dyDescent="0.3">
      <c r="D425" s="22"/>
      <c r="E425" s="22"/>
      <c r="F425" s="22"/>
      <c r="G425" s="22"/>
      <c r="H425" s="22"/>
    </row>
    <row r="426" spans="4:8" x14ac:dyDescent="0.3">
      <c r="D426" s="22"/>
      <c r="E426" s="22"/>
      <c r="F426" s="22"/>
      <c r="G426" s="22"/>
      <c r="H426" s="22"/>
    </row>
    <row r="427" spans="4:8" x14ac:dyDescent="0.3">
      <c r="D427" s="22"/>
      <c r="E427" s="22"/>
      <c r="F427" s="22"/>
      <c r="G427" s="22"/>
      <c r="H427" s="22"/>
    </row>
    <row r="428" spans="4:8" x14ac:dyDescent="0.3">
      <c r="D428" s="22"/>
      <c r="E428" s="22"/>
      <c r="F428" s="22"/>
      <c r="G428" s="22"/>
      <c r="H428" s="22"/>
    </row>
    <row r="429" spans="4:8" x14ac:dyDescent="0.3">
      <c r="D429" s="22"/>
      <c r="E429" s="22"/>
      <c r="F429" s="22"/>
      <c r="G429" s="22"/>
      <c r="H429" s="22"/>
    </row>
    <row r="430" spans="4:8" x14ac:dyDescent="0.3">
      <c r="D430" s="22"/>
      <c r="E430" s="22"/>
      <c r="F430" s="22"/>
      <c r="G430" s="22"/>
      <c r="H430" s="22"/>
    </row>
    <row r="431" spans="4:8" x14ac:dyDescent="0.3">
      <c r="D431" s="22"/>
      <c r="E431" s="22"/>
      <c r="F431" s="22"/>
      <c r="G431" s="22"/>
      <c r="H431" s="22"/>
    </row>
    <row r="432" spans="4:8" x14ac:dyDescent="0.3">
      <c r="D432" s="22"/>
      <c r="E432" s="22"/>
      <c r="F432" s="22"/>
      <c r="G432" s="22"/>
      <c r="H432" s="22"/>
    </row>
    <row r="433" spans="4:8" x14ac:dyDescent="0.3">
      <c r="D433" s="22"/>
      <c r="E433" s="22"/>
      <c r="F433" s="22"/>
      <c r="G433" s="22"/>
      <c r="H433" s="22"/>
    </row>
    <row r="434" spans="4:8" x14ac:dyDescent="0.3">
      <c r="D434" s="22"/>
      <c r="E434" s="22"/>
      <c r="F434" s="22"/>
      <c r="G434" s="22"/>
      <c r="H434" s="22"/>
    </row>
    <row r="435" spans="4:8" x14ac:dyDescent="0.3">
      <c r="D435" s="22"/>
      <c r="E435" s="22"/>
      <c r="F435" s="22"/>
      <c r="G435" s="22"/>
      <c r="H435" s="22"/>
    </row>
    <row r="436" spans="4:8" x14ac:dyDescent="0.3">
      <c r="D436" s="22"/>
      <c r="E436" s="22"/>
      <c r="F436" s="22"/>
      <c r="G436" s="22"/>
      <c r="H436" s="22"/>
    </row>
    <row r="437" spans="4:8" x14ac:dyDescent="0.3">
      <c r="D437" s="22"/>
      <c r="E437" s="22"/>
      <c r="F437" s="22"/>
      <c r="G437" s="22"/>
      <c r="H437" s="22"/>
    </row>
    <row r="438" spans="4:8" x14ac:dyDescent="0.3">
      <c r="D438" s="22"/>
      <c r="E438" s="22"/>
      <c r="F438" s="22"/>
      <c r="G438" s="22"/>
      <c r="H438" s="22"/>
    </row>
    <row r="439" spans="4:8" x14ac:dyDescent="0.3">
      <c r="D439" s="22"/>
      <c r="E439" s="22"/>
      <c r="F439" s="22"/>
      <c r="G439" s="22"/>
      <c r="H439" s="22"/>
    </row>
    <row r="440" spans="4:8" x14ac:dyDescent="0.3">
      <c r="D440" s="22"/>
      <c r="E440" s="22"/>
      <c r="F440" s="22"/>
      <c r="G440" s="22"/>
      <c r="H440" s="22"/>
    </row>
    <row r="441" spans="4:8" x14ac:dyDescent="0.3">
      <c r="D441" s="22"/>
      <c r="E441" s="22"/>
      <c r="F441" s="22"/>
      <c r="G441" s="22"/>
      <c r="H441" s="22"/>
    </row>
    <row r="442" spans="4:8" x14ac:dyDescent="0.3">
      <c r="D442" s="22"/>
      <c r="E442" s="22"/>
      <c r="F442" s="22"/>
      <c r="G442" s="22"/>
      <c r="H442" s="22"/>
    </row>
    <row r="443" spans="4:8" x14ac:dyDescent="0.3">
      <c r="D443" s="22"/>
      <c r="E443" s="22"/>
      <c r="F443" s="22"/>
      <c r="G443" s="22"/>
      <c r="H443" s="22"/>
    </row>
    <row r="444" spans="4:8" x14ac:dyDescent="0.3">
      <c r="D444" s="22"/>
      <c r="E444" s="22"/>
      <c r="F444" s="22"/>
      <c r="G444" s="22"/>
      <c r="H444" s="22"/>
    </row>
    <row r="445" spans="4:8" x14ac:dyDescent="0.3">
      <c r="D445" s="22"/>
      <c r="E445" s="22"/>
      <c r="F445" s="22"/>
      <c r="G445" s="22"/>
      <c r="H445" s="22"/>
    </row>
    <row r="446" spans="4:8" x14ac:dyDescent="0.3">
      <c r="D446" s="22"/>
      <c r="E446" s="22"/>
      <c r="F446" s="22"/>
      <c r="G446" s="22"/>
      <c r="H446" s="22"/>
    </row>
    <row r="447" spans="4:8" x14ac:dyDescent="0.3">
      <c r="D447" s="22"/>
      <c r="E447" s="22"/>
      <c r="F447" s="22"/>
      <c r="G447" s="22"/>
      <c r="H447" s="22"/>
    </row>
    <row r="448" spans="4:8" x14ac:dyDescent="0.3">
      <c r="D448" s="22"/>
      <c r="E448" s="22"/>
      <c r="F448" s="22"/>
      <c r="G448" s="22"/>
      <c r="H448" s="22"/>
    </row>
    <row r="449" spans="4:8" x14ac:dyDescent="0.3">
      <c r="D449" s="22"/>
      <c r="E449" s="22"/>
      <c r="F449" s="22"/>
      <c r="G449" s="22"/>
      <c r="H449" s="22"/>
    </row>
    <row r="450" spans="4:8" x14ac:dyDescent="0.3">
      <c r="D450" s="22"/>
      <c r="E450" s="22"/>
      <c r="F450" s="22"/>
      <c r="G450" s="22"/>
      <c r="H450" s="22"/>
    </row>
    <row r="451" spans="4:8" x14ac:dyDescent="0.3">
      <c r="D451" s="22"/>
      <c r="E451" s="22"/>
      <c r="F451" s="22"/>
      <c r="G451" s="22"/>
      <c r="H451" s="22"/>
    </row>
    <row r="452" spans="4:8" x14ac:dyDescent="0.3">
      <c r="D452" s="22"/>
      <c r="E452" s="22"/>
      <c r="F452" s="22"/>
      <c r="G452" s="22"/>
      <c r="H452" s="22"/>
    </row>
    <row r="453" spans="4:8" x14ac:dyDescent="0.3">
      <c r="D453" s="22"/>
      <c r="E453" s="22"/>
      <c r="F453" s="22"/>
      <c r="G453" s="22"/>
      <c r="H453" s="22"/>
    </row>
    <row r="454" spans="4:8" x14ac:dyDescent="0.3">
      <c r="D454" s="22"/>
      <c r="E454" s="22"/>
      <c r="F454" s="22"/>
      <c r="G454" s="22"/>
      <c r="H454" s="22"/>
    </row>
    <row r="455" spans="4:8" x14ac:dyDescent="0.3">
      <c r="D455" s="22"/>
      <c r="E455" s="22"/>
      <c r="F455" s="22"/>
      <c r="G455" s="22"/>
      <c r="H455" s="22"/>
    </row>
    <row r="456" spans="4:8" x14ac:dyDescent="0.3">
      <c r="D456" s="22"/>
      <c r="E456" s="22"/>
      <c r="F456" s="22"/>
      <c r="G456" s="22"/>
      <c r="H456" s="22"/>
    </row>
    <row r="457" spans="4:8" x14ac:dyDescent="0.3">
      <c r="D457" s="22"/>
      <c r="E457" s="22"/>
      <c r="F457" s="22"/>
      <c r="G457" s="22"/>
      <c r="H457" s="22"/>
    </row>
    <row r="458" spans="4:8" x14ac:dyDescent="0.3">
      <c r="D458" s="22"/>
      <c r="E458" s="22"/>
      <c r="F458" s="22"/>
      <c r="G458" s="22"/>
      <c r="H458" s="22"/>
    </row>
    <row r="459" spans="4:8" x14ac:dyDescent="0.3">
      <c r="D459" s="22"/>
      <c r="E459" s="22"/>
      <c r="F459" s="22"/>
      <c r="G459" s="22"/>
      <c r="H459" s="22"/>
    </row>
    <row r="460" spans="4:8" x14ac:dyDescent="0.3">
      <c r="D460" s="22"/>
      <c r="E460" s="22"/>
      <c r="F460" s="22"/>
      <c r="G460" s="22"/>
      <c r="H460" s="22"/>
    </row>
    <row r="461" spans="4:8" x14ac:dyDescent="0.3">
      <c r="D461" s="22"/>
      <c r="E461" s="22"/>
      <c r="F461" s="22"/>
      <c r="G461" s="22"/>
      <c r="H461" s="22"/>
    </row>
    <row r="462" spans="4:8" x14ac:dyDescent="0.3">
      <c r="D462" s="22"/>
      <c r="E462" s="22"/>
      <c r="F462" s="22"/>
      <c r="G462" s="22"/>
      <c r="H462" s="22"/>
    </row>
    <row r="463" spans="4:8" x14ac:dyDescent="0.3">
      <c r="D463" s="22"/>
      <c r="E463" s="22"/>
      <c r="F463" s="22"/>
      <c r="G463" s="22"/>
      <c r="H463" s="22"/>
    </row>
    <row r="464" spans="4:8" x14ac:dyDescent="0.3">
      <c r="D464" s="22"/>
      <c r="E464" s="22"/>
      <c r="F464" s="22"/>
      <c r="G464" s="22"/>
      <c r="H464" s="22"/>
    </row>
    <row r="465" spans="4:8" x14ac:dyDescent="0.3">
      <c r="D465" s="22"/>
      <c r="E465" s="22"/>
      <c r="F465" s="22"/>
      <c r="G465" s="22"/>
      <c r="H465" s="22"/>
    </row>
    <row r="466" spans="4:8" x14ac:dyDescent="0.3">
      <c r="D466" s="22"/>
      <c r="E466" s="22"/>
      <c r="F466" s="22"/>
      <c r="G466" s="22"/>
      <c r="H466" s="22"/>
    </row>
    <row r="467" spans="4:8" x14ac:dyDescent="0.3">
      <c r="D467" s="22"/>
      <c r="E467" s="22"/>
      <c r="F467" s="22"/>
      <c r="G467" s="22"/>
      <c r="H467" s="22"/>
    </row>
    <row r="468" spans="4:8" x14ac:dyDescent="0.3">
      <c r="D468" s="22"/>
      <c r="E468" s="22"/>
      <c r="F468" s="22"/>
      <c r="G468" s="22"/>
      <c r="H468" s="22"/>
    </row>
    <row r="469" spans="4:8" x14ac:dyDescent="0.3">
      <c r="D469" s="22"/>
      <c r="E469" s="22"/>
      <c r="F469" s="22"/>
      <c r="G469" s="22"/>
      <c r="H469" s="22"/>
    </row>
    <row r="470" spans="4:8" x14ac:dyDescent="0.3">
      <c r="D470" s="22"/>
      <c r="E470" s="22"/>
      <c r="F470" s="22"/>
      <c r="G470" s="22"/>
      <c r="H470" s="22"/>
    </row>
    <row r="471" spans="4:8" x14ac:dyDescent="0.3">
      <c r="D471" s="22"/>
      <c r="E471" s="22"/>
      <c r="F471" s="22"/>
      <c r="G471" s="22"/>
      <c r="H471" s="22"/>
    </row>
    <row r="472" spans="4:8" x14ac:dyDescent="0.3">
      <c r="D472" s="22"/>
      <c r="E472" s="22"/>
      <c r="F472" s="22"/>
      <c r="G472" s="22"/>
      <c r="H472" s="22"/>
    </row>
    <row r="473" spans="4:8" x14ac:dyDescent="0.3">
      <c r="D473" s="22"/>
      <c r="E473" s="22"/>
      <c r="F473" s="22"/>
      <c r="G473" s="22"/>
      <c r="H473" s="22"/>
    </row>
    <row r="474" spans="4:8" x14ac:dyDescent="0.3">
      <c r="D474" s="22"/>
      <c r="E474" s="22"/>
      <c r="F474" s="22"/>
      <c r="G474" s="22"/>
      <c r="H474" s="22"/>
    </row>
    <row r="475" spans="4:8" x14ac:dyDescent="0.3">
      <c r="D475" s="22"/>
      <c r="E475" s="22"/>
      <c r="F475" s="22"/>
      <c r="G475" s="22"/>
      <c r="H475" s="22"/>
    </row>
    <row r="476" spans="4:8" x14ac:dyDescent="0.3">
      <c r="D476" s="22"/>
      <c r="E476" s="22"/>
      <c r="F476" s="22"/>
      <c r="G476" s="22"/>
      <c r="H476" s="22"/>
    </row>
    <row r="477" spans="4:8" x14ac:dyDescent="0.3">
      <c r="D477" s="22"/>
      <c r="E477" s="22"/>
      <c r="F477" s="22"/>
      <c r="G477" s="22"/>
      <c r="H477" s="22"/>
    </row>
    <row r="478" spans="4:8" x14ac:dyDescent="0.3">
      <c r="D478" s="22"/>
      <c r="E478" s="22"/>
      <c r="F478" s="22"/>
      <c r="G478" s="22"/>
      <c r="H478" s="22"/>
    </row>
    <row r="479" spans="4:8" x14ac:dyDescent="0.3">
      <c r="D479" s="22"/>
      <c r="E479" s="22"/>
      <c r="F479" s="22"/>
      <c r="G479" s="22"/>
      <c r="H479" s="22"/>
    </row>
    <row r="480" spans="4:8" x14ac:dyDescent="0.3">
      <c r="D480" s="22"/>
      <c r="E480" s="22"/>
      <c r="F480" s="22"/>
      <c r="G480" s="22"/>
      <c r="H480" s="22"/>
    </row>
    <row r="481" spans="4:8" x14ac:dyDescent="0.3">
      <c r="D481" s="22"/>
      <c r="E481" s="22"/>
      <c r="F481" s="22"/>
      <c r="G481" s="22"/>
      <c r="H481" s="22"/>
    </row>
    <row r="482" spans="4:8" x14ac:dyDescent="0.3">
      <c r="D482" s="22"/>
      <c r="E482" s="22"/>
      <c r="F482" s="22"/>
      <c r="G482" s="22"/>
      <c r="H482" s="22"/>
    </row>
    <row r="483" spans="4:8" x14ac:dyDescent="0.3">
      <c r="D483" s="22"/>
      <c r="E483" s="22"/>
      <c r="F483" s="22"/>
      <c r="G483" s="22"/>
      <c r="H483" s="22"/>
    </row>
    <row r="484" spans="4:8" x14ac:dyDescent="0.3">
      <c r="D484" s="22"/>
      <c r="E484" s="22"/>
      <c r="F484" s="22"/>
      <c r="G484" s="22"/>
      <c r="H484" s="22"/>
    </row>
    <row r="485" spans="4:8" x14ac:dyDescent="0.3">
      <c r="D485" s="22"/>
      <c r="E485" s="22"/>
      <c r="F485" s="22"/>
      <c r="G485" s="22"/>
      <c r="H485" s="22"/>
    </row>
    <row r="486" spans="4:8" x14ac:dyDescent="0.3">
      <c r="D486" s="22"/>
      <c r="E486" s="22"/>
      <c r="F486" s="22"/>
      <c r="G486" s="22"/>
      <c r="H486" s="22"/>
    </row>
    <row r="487" spans="4:8" x14ac:dyDescent="0.3">
      <c r="D487" s="22"/>
      <c r="E487" s="22"/>
      <c r="F487" s="22"/>
      <c r="G487" s="22"/>
      <c r="H487" s="22"/>
    </row>
    <row r="488" spans="4:8" x14ac:dyDescent="0.3">
      <c r="D488" s="22"/>
      <c r="E488" s="22"/>
      <c r="F488" s="22"/>
      <c r="G488" s="22"/>
      <c r="H488" s="22"/>
    </row>
    <row r="489" spans="4:8" x14ac:dyDescent="0.3">
      <c r="D489" s="22"/>
      <c r="E489" s="22"/>
      <c r="F489" s="22"/>
      <c r="G489" s="22"/>
      <c r="H489" s="22"/>
    </row>
    <row r="490" spans="4:8" x14ac:dyDescent="0.3">
      <c r="D490" s="22"/>
      <c r="E490" s="22"/>
      <c r="F490" s="22"/>
      <c r="G490" s="22"/>
      <c r="H490" s="22"/>
    </row>
    <row r="491" spans="4:8" x14ac:dyDescent="0.3">
      <c r="D491" s="22"/>
      <c r="E491" s="22"/>
      <c r="F491" s="22"/>
      <c r="G491" s="22"/>
      <c r="H491" s="22"/>
    </row>
    <row r="492" spans="4:8" x14ac:dyDescent="0.3">
      <c r="D492" s="22"/>
      <c r="E492" s="22"/>
      <c r="F492" s="22"/>
      <c r="G492" s="22"/>
      <c r="H492" s="22"/>
    </row>
    <row r="493" spans="4:8" x14ac:dyDescent="0.3">
      <c r="D493" s="22"/>
      <c r="E493" s="22"/>
      <c r="F493" s="22"/>
      <c r="G493" s="22"/>
      <c r="H493" s="22"/>
    </row>
    <row r="494" spans="4:8" x14ac:dyDescent="0.3">
      <c r="D494" s="22"/>
      <c r="E494" s="22"/>
      <c r="F494" s="22"/>
      <c r="G494" s="22"/>
      <c r="H494" s="22"/>
    </row>
    <row r="495" spans="4:8" x14ac:dyDescent="0.3">
      <c r="D495" s="22"/>
      <c r="E495" s="22"/>
      <c r="F495" s="22"/>
      <c r="G495" s="22"/>
      <c r="H495" s="22"/>
    </row>
    <row r="496" spans="4:8" x14ac:dyDescent="0.3">
      <c r="D496" s="22"/>
      <c r="E496" s="22"/>
      <c r="F496" s="22"/>
      <c r="G496" s="22"/>
      <c r="H496" s="22"/>
    </row>
    <row r="497" spans="4:8" x14ac:dyDescent="0.3">
      <c r="D497" s="22"/>
      <c r="E497" s="22"/>
      <c r="F497" s="22"/>
      <c r="G497" s="22"/>
      <c r="H497" s="22"/>
    </row>
    <row r="498" spans="4:8" x14ac:dyDescent="0.3">
      <c r="D498" s="22"/>
      <c r="E498" s="22"/>
      <c r="F498" s="22"/>
      <c r="G498" s="22"/>
      <c r="H498" s="22"/>
    </row>
    <row r="499" spans="4:8" x14ac:dyDescent="0.3">
      <c r="D499" s="22"/>
      <c r="E499" s="22"/>
      <c r="F499" s="22"/>
      <c r="G499" s="22"/>
      <c r="H499" s="22"/>
    </row>
    <row r="500" spans="4:8" x14ac:dyDescent="0.3">
      <c r="D500" s="22"/>
      <c r="E500" s="22"/>
      <c r="F500" s="22"/>
      <c r="G500" s="22"/>
      <c r="H500" s="22"/>
    </row>
    <row r="501" spans="4:8" x14ac:dyDescent="0.3">
      <c r="D501" s="22"/>
      <c r="E501" s="22"/>
      <c r="F501" s="22"/>
      <c r="G501" s="22"/>
      <c r="H501" s="22"/>
    </row>
    <row r="502" spans="4:8" x14ac:dyDescent="0.3">
      <c r="D502" s="22"/>
      <c r="E502" s="22"/>
      <c r="F502" s="22"/>
      <c r="G502" s="22"/>
      <c r="H502" s="22"/>
    </row>
    <row r="503" spans="4:8" x14ac:dyDescent="0.3">
      <c r="D503" s="22"/>
      <c r="E503" s="22"/>
      <c r="F503" s="22"/>
      <c r="G503" s="22"/>
      <c r="H503" s="22"/>
    </row>
    <row r="504" spans="4:8" x14ac:dyDescent="0.3">
      <c r="D504" s="22"/>
      <c r="E504" s="22"/>
      <c r="F504" s="22"/>
      <c r="G504" s="22"/>
      <c r="H504" s="22"/>
    </row>
    <row r="505" spans="4:8" x14ac:dyDescent="0.3">
      <c r="D505" s="22"/>
      <c r="E505" s="22"/>
      <c r="F505" s="22"/>
      <c r="G505" s="22"/>
      <c r="H505" s="22"/>
    </row>
    <row r="506" spans="4:8" x14ac:dyDescent="0.3">
      <c r="D506" s="22"/>
      <c r="E506" s="22"/>
      <c r="F506" s="22"/>
      <c r="G506" s="22"/>
      <c r="H506" s="22"/>
    </row>
    <row r="507" spans="4:8" x14ac:dyDescent="0.3">
      <c r="D507" s="22"/>
      <c r="E507" s="22"/>
      <c r="F507" s="22"/>
      <c r="G507" s="22"/>
      <c r="H507" s="22"/>
    </row>
    <row r="508" spans="4:8" x14ac:dyDescent="0.3">
      <c r="D508" s="22"/>
      <c r="E508" s="22"/>
      <c r="F508" s="22"/>
      <c r="G508" s="22"/>
      <c r="H508" s="22"/>
    </row>
    <row r="509" spans="4:8" x14ac:dyDescent="0.3">
      <c r="D509" s="22"/>
      <c r="E509" s="22"/>
      <c r="F509" s="22"/>
      <c r="G509" s="22"/>
      <c r="H509" s="22"/>
    </row>
    <row r="510" spans="4:8" x14ac:dyDescent="0.3">
      <c r="D510" s="22"/>
      <c r="E510" s="22"/>
      <c r="F510" s="22"/>
      <c r="G510" s="22"/>
      <c r="H510" s="22"/>
    </row>
    <row r="511" spans="4:8" x14ac:dyDescent="0.3">
      <c r="D511" s="22"/>
      <c r="E511" s="22"/>
      <c r="F511" s="22"/>
      <c r="G511" s="22"/>
      <c r="H511" s="22"/>
    </row>
    <row r="512" spans="4:8" x14ac:dyDescent="0.3">
      <c r="D512" s="22"/>
      <c r="E512" s="22"/>
      <c r="F512" s="22"/>
      <c r="G512" s="22"/>
      <c r="H512" s="22"/>
    </row>
    <row r="513" spans="4:8" x14ac:dyDescent="0.3">
      <c r="D513" s="22"/>
      <c r="E513" s="22"/>
      <c r="F513" s="22"/>
      <c r="G513" s="22"/>
      <c r="H513" s="22"/>
    </row>
    <row r="514" spans="4:8" x14ac:dyDescent="0.3">
      <c r="D514" s="22"/>
      <c r="E514" s="22"/>
      <c r="F514" s="22"/>
      <c r="G514" s="22"/>
      <c r="H514" s="22"/>
    </row>
    <row r="515" spans="4:8" x14ac:dyDescent="0.3">
      <c r="D515" s="22"/>
      <c r="E515" s="22"/>
      <c r="F515" s="22"/>
      <c r="G515" s="22"/>
      <c r="H515" s="22"/>
    </row>
    <row r="516" spans="4:8" x14ac:dyDescent="0.3">
      <c r="D516" s="22"/>
      <c r="E516" s="22"/>
      <c r="F516" s="22"/>
      <c r="G516" s="22"/>
      <c r="H516" s="22"/>
    </row>
    <row r="517" spans="4:8" x14ac:dyDescent="0.3">
      <c r="D517" s="22"/>
      <c r="E517" s="22"/>
      <c r="F517" s="22"/>
      <c r="G517" s="22"/>
      <c r="H517" s="22"/>
    </row>
    <row r="518" spans="4:8" x14ac:dyDescent="0.3">
      <c r="D518" s="22"/>
      <c r="E518" s="22"/>
      <c r="F518" s="22"/>
      <c r="G518" s="22"/>
      <c r="H518" s="22"/>
    </row>
    <row r="519" spans="4:8" x14ac:dyDescent="0.3">
      <c r="D519" s="22"/>
      <c r="E519" s="22"/>
      <c r="F519" s="22"/>
      <c r="G519" s="22"/>
      <c r="H519" s="22"/>
    </row>
    <row r="520" spans="4:8" x14ac:dyDescent="0.3">
      <c r="D520" s="22"/>
      <c r="E520" s="22"/>
      <c r="F520" s="22"/>
      <c r="G520" s="22"/>
      <c r="H520" s="22"/>
    </row>
    <row r="521" spans="4:8" x14ac:dyDescent="0.3">
      <c r="D521" s="22"/>
      <c r="E521" s="22"/>
      <c r="F521" s="22"/>
      <c r="G521" s="22"/>
      <c r="H521" s="22"/>
    </row>
    <row r="522" spans="4:8" x14ac:dyDescent="0.3">
      <c r="D522" s="22"/>
      <c r="E522" s="22"/>
      <c r="F522" s="22"/>
      <c r="G522" s="22"/>
      <c r="H522" s="22"/>
    </row>
    <row r="523" spans="4:8" x14ac:dyDescent="0.3">
      <c r="D523" s="22"/>
      <c r="E523" s="22"/>
      <c r="F523" s="22"/>
      <c r="G523" s="22"/>
      <c r="H523" s="22"/>
    </row>
    <row r="524" spans="4:8" x14ac:dyDescent="0.3">
      <c r="D524" s="22"/>
      <c r="E524" s="22"/>
      <c r="F524" s="22"/>
      <c r="G524" s="22"/>
      <c r="H524" s="22"/>
    </row>
    <row r="525" spans="4:8" x14ac:dyDescent="0.3">
      <c r="D525" s="22"/>
      <c r="E525" s="22"/>
      <c r="F525" s="22"/>
      <c r="G525" s="22"/>
      <c r="H525" s="22"/>
    </row>
    <row r="526" spans="4:8" x14ac:dyDescent="0.3">
      <c r="D526" s="22"/>
      <c r="E526" s="22"/>
      <c r="F526" s="22"/>
      <c r="G526" s="22"/>
      <c r="H526" s="22"/>
    </row>
    <row r="527" spans="4:8" x14ac:dyDescent="0.3">
      <c r="D527" s="22"/>
      <c r="E527" s="22"/>
      <c r="F527" s="22"/>
      <c r="G527" s="22"/>
      <c r="H527" s="22"/>
    </row>
    <row r="528" spans="4:8" x14ac:dyDescent="0.3">
      <c r="D528" s="22"/>
      <c r="E528" s="22"/>
      <c r="F528" s="22"/>
      <c r="G528" s="22"/>
      <c r="H528" s="22"/>
    </row>
    <row r="529" spans="4:8" x14ac:dyDescent="0.3">
      <c r="D529" s="22"/>
      <c r="E529" s="22"/>
      <c r="F529" s="22"/>
      <c r="G529" s="22"/>
      <c r="H529" s="22"/>
    </row>
    <row r="530" spans="4:8" x14ac:dyDescent="0.3">
      <c r="D530" s="22"/>
      <c r="E530" s="22"/>
      <c r="F530" s="22"/>
      <c r="G530" s="22"/>
      <c r="H530" s="22"/>
    </row>
    <row r="531" spans="4:8" x14ac:dyDescent="0.3">
      <c r="D531" s="22"/>
      <c r="E531" s="22"/>
      <c r="F531" s="22"/>
      <c r="G531" s="22"/>
      <c r="H531" s="22"/>
    </row>
    <row r="532" spans="4:8" x14ac:dyDescent="0.3">
      <c r="D532" s="22"/>
      <c r="E532" s="22"/>
      <c r="F532" s="22"/>
      <c r="G532" s="22"/>
      <c r="H532" s="22"/>
    </row>
    <row r="533" spans="4:8" x14ac:dyDescent="0.3">
      <c r="D533" s="22"/>
      <c r="E533" s="22"/>
      <c r="F533" s="22"/>
      <c r="G533" s="22"/>
      <c r="H533" s="22"/>
    </row>
    <row r="534" spans="4:8" x14ac:dyDescent="0.3">
      <c r="D534" s="22"/>
      <c r="E534" s="22"/>
      <c r="F534" s="22"/>
      <c r="G534" s="22"/>
      <c r="H534" s="22"/>
    </row>
    <row r="535" spans="4:8" x14ac:dyDescent="0.3">
      <c r="D535" s="22"/>
      <c r="E535" s="22"/>
      <c r="F535" s="22"/>
      <c r="G535" s="22"/>
      <c r="H535" s="22"/>
    </row>
    <row r="536" spans="4:8" x14ac:dyDescent="0.3">
      <c r="D536" s="22"/>
      <c r="E536" s="22"/>
      <c r="F536" s="22"/>
      <c r="G536" s="22"/>
      <c r="H536" s="22"/>
    </row>
    <row r="537" spans="4:8" x14ac:dyDescent="0.3">
      <c r="D537" s="22"/>
      <c r="E537" s="22"/>
      <c r="F537" s="22"/>
      <c r="G537" s="22"/>
      <c r="H537" s="22"/>
    </row>
    <row r="538" spans="4:8" x14ac:dyDescent="0.3">
      <c r="D538" s="22"/>
      <c r="E538" s="22"/>
      <c r="F538" s="22"/>
      <c r="G538" s="22"/>
      <c r="H538" s="22"/>
    </row>
    <row r="539" spans="4:8" x14ac:dyDescent="0.3">
      <c r="D539" s="22"/>
      <c r="E539" s="22"/>
      <c r="F539" s="22"/>
      <c r="G539" s="22"/>
      <c r="H539" s="22"/>
    </row>
    <row r="540" spans="4:8" x14ac:dyDescent="0.3">
      <c r="D540" s="22"/>
      <c r="E540" s="22"/>
      <c r="F540" s="22"/>
      <c r="G540" s="22"/>
      <c r="H540" s="22"/>
    </row>
    <row r="541" spans="4:8" x14ac:dyDescent="0.3">
      <c r="D541" s="22"/>
      <c r="E541" s="22"/>
      <c r="F541" s="22"/>
      <c r="G541" s="22"/>
      <c r="H541" s="22"/>
    </row>
    <row r="542" spans="4:8" x14ac:dyDescent="0.3">
      <c r="D542" s="22"/>
      <c r="E542" s="22"/>
      <c r="F542" s="22"/>
      <c r="G542" s="22"/>
      <c r="H542" s="22"/>
    </row>
    <row r="543" spans="4:8" x14ac:dyDescent="0.3">
      <c r="D543" s="22"/>
      <c r="E543" s="22"/>
      <c r="F543" s="22"/>
      <c r="G543" s="22"/>
      <c r="H543" s="22"/>
    </row>
    <row r="544" spans="4:8" x14ac:dyDescent="0.3">
      <c r="D544" s="22"/>
      <c r="E544" s="22"/>
      <c r="F544" s="22"/>
      <c r="G544" s="22"/>
      <c r="H544" s="22"/>
    </row>
    <row r="545" spans="4:8" x14ac:dyDescent="0.3">
      <c r="D545" s="22"/>
      <c r="E545" s="22"/>
      <c r="F545" s="22"/>
      <c r="G545" s="22"/>
      <c r="H545" s="22"/>
    </row>
    <row r="546" spans="4:8" x14ac:dyDescent="0.3">
      <c r="D546" s="22"/>
      <c r="E546" s="22"/>
      <c r="F546" s="22"/>
      <c r="G546" s="22"/>
      <c r="H546" s="22"/>
    </row>
    <row r="547" spans="4:8" x14ac:dyDescent="0.3">
      <c r="D547" s="22"/>
      <c r="E547" s="22"/>
      <c r="F547" s="22"/>
      <c r="G547" s="22"/>
      <c r="H547" s="22"/>
    </row>
    <row r="548" spans="4:8" x14ac:dyDescent="0.3">
      <c r="D548" s="22"/>
      <c r="E548" s="22"/>
      <c r="F548" s="22"/>
      <c r="G548" s="22"/>
      <c r="H548" s="22"/>
    </row>
    <row r="549" spans="4:8" x14ac:dyDescent="0.3">
      <c r="D549" s="22"/>
      <c r="E549" s="22"/>
      <c r="F549" s="22"/>
      <c r="G549" s="22"/>
      <c r="H549" s="22"/>
    </row>
    <row r="550" spans="4:8" x14ac:dyDescent="0.3">
      <c r="D550" s="22"/>
      <c r="E550" s="22"/>
      <c r="F550" s="22"/>
      <c r="G550" s="22"/>
      <c r="H550" s="22"/>
    </row>
    <row r="551" spans="4:8" x14ac:dyDescent="0.3">
      <c r="D551" s="22"/>
      <c r="E551" s="22"/>
      <c r="F551" s="22"/>
      <c r="G551" s="22"/>
      <c r="H551" s="22"/>
    </row>
    <row r="552" spans="4:8" x14ac:dyDescent="0.3">
      <c r="D552" s="22"/>
      <c r="E552" s="22"/>
      <c r="F552" s="22"/>
      <c r="G552" s="22"/>
      <c r="H552" s="22"/>
    </row>
    <row r="553" spans="4:8" x14ac:dyDescent="0.3">
      <c r="D553" s="22"/>
      <c r="E553" s="22"/>
      <c r="F553" s="22"/>
      <c r="G553" s="22"/>
      <c r="H553" s="22"/>
    </row>
    <row r="554" spans="4:8" x14ac:dyDescent="0.3">
      <c r="D554" s="22"/>
      <c r="E554" s="22"/>
      <c r="F554" s="22"/>
      <c r="G554" s="22"/>
      <c r="H554" s="22"/>
    </row>
    <row r="555" spans="4:8" x14ac:dyDescent="0.3">
      <c r="D555" s="22"/>
      <c r="E555" s="22"/>
      <c r="F555" s="22"/>
      <c r="G555" s="22"/>
      <c r="H555" s="22"/>
    </row>
    <row r="556" spans="4:8" x14ac:dyDescent="0.3">
      <c r="D556" s="22"/>
      <c r="E556" s="22"/>
      <c r="F556" s="22"/>
      <c r="G556" s="22"/>
      <c r="H556" s="22"/>
    </row>
    <row r="557" spans="4:8" x14ac:dyDescent="0.3">
      <c r="D557" s="22"/>
      <c r="E557" s="22"/>
      <c r="F557" s="22"/>
      <c r="G557" s="22"/>
      <c r="H557" s="22"/>
    </row>
    <row r="558" spans="4:8" x14ac:dyDescent="0.3">
      <c r="D558" s="22"/>
      <c r="E558" s="22"/>
      <c r="F558" s="22"/>
      <c r="G558" s="22"/>
      <c r="H558" s="22"/>
    </row>
    <row r="559" spans="4:8" x14ac:dyDescent="0.3">
      <c r="D559" s="22"/>
      <c r="E559" s="22"/>
      <c r="F559" s="22"/>
      <c r="G559" s="22"/>
      <c r="H559" s="22"/>
    </row>
    <row r="560" spans="4:8" x14ac:dyDescent="0.3">
      <c r="D560" s="22"/>
      <c r="E560" s="22"/>
      <c r="F560" s="22"/>
      <c r="G560" s="22"/>
      <c r="H560" s="22"/>
    </row>
    <row r="561" spans="4:8" x14ac:dyDescent="0.3">
      <c r="D561" s="22"/>
      <c r="E561" s="22"/>
      <c r="F561" s="22"/>
      <c r="G561" s="22"/>
      <c r="H561" s="22"/>
    </row>
    <row r="562" spans="4:8" x14ac:dyDescent="0.3">
      <c r="D562" s="22"/>
      <c r="E562" s="22"/>
      <c r="F562" s="22"/>
      <c r="G562" s="22"/>
      <c r="H562" s="22"/>
    </row>
    <row r="563" spans="4:8" x14ac:dyDescent="0.3">
      <c r="D563" s="22"/>
      <c r="E563" s="22"/>
      <c r="F563" s="22"/>
      <c r="G563" s="22"/>
      <c r="H563" s="22"/>
    </row>
    <row r="564" spans="4:8" x14ac:dyDescent="0.3">
      <c r="D564" s="22"/>
      <c r="E564" s="22"/>
      <c r="F564" s="22"/>
      <c r="G564" s="22"/>
      <c r="H564" s="22"/>
    </row>
    <row r="565" spans="4:8" x14ac:dyDescent="0.3">
      <c r="D565" s="22"/>
      <c r="E565" s="22"/>
      <c r="F565" s="22"/>
      <c r="G565" s="22"/>
      <c r="H565" s="22"/>
    </row>
    <row r="566" spans="4:8" x14ac:dyDescent="0.3">
      <c r="D566" s="22"/>
      <c r="E566" s="22"/>
      <c r="F566" s="22"/>
      <c r="G566" s="22"/>
      <c r="H566" s="22"/>
    </row>
    <row r="567" spans="4:8" x14ac:dyDescent="0.3">
      <c r="D567" s="22"/>
      <c r="E567" s="22"/>
      <c r="F567" s="22"/>
      <c r="G567" s="22"/>
      <c r="H567" s="22"/>
    </row>
    <row r="568" spans="4:8" x14ac:dyDescent="0.3">
      <c r="D568" s="22"/>
      <c r="E568" s="22"/>
      <c r="F568" s="22"/>
      <c r="G568" s="22"/>
      <c r="H568" s="22"/>
    </row>
    <row r="569" spans="4:8" x14ac:dyDescent="0.3">
      <c r="D569" s="22"/>
      <c r="E569" s="22"/>
      <c r="F569" s="22"/>
      <c r="G569" s="22"/>
      <c r="H569" s="22"/>
    </row>
    <row r="570" spans="4:8" x14ac:dyDescent="0.3">
      <c r="D570" s="22"/>
      <c r="E570" s="22"/>
      <c r="F570" s="22"/>
      <c r="G570" s="22"/>
      <c r="H570" s="22"/>
    </row>
    <row r="571" spans="4:8" x14ac:dyDescent="0.3">
      <c r="D571" s="22"/>
      <c r="E571" s="22"/>
      <c r="F571" s="22"/>
      <c r="G571" s="22"/>
      <c r="H571" s="22"/>
    </row>
    <row r="572" spans="4:8" x14ac:dyDescent="0.3">
      <c r="D572" s="22"/>
      <c r="E572" s="22"/>
      <c r="F572" s="22"/>
      <c r="G572" s="22"/>
      <c r="H572" s="22"/>
    </row>
    <row r="573" spans="4:8" x14ac:dyDescent="0.3">
      <c r="D573" s="22"/>
      <c r="E573" s="22"/>
      <c r="F573" s="22"/>
      <c r="G573" s="22"/>
      <c r="H573" s="22"/>
    </row>
    <row r="574" spans="4:8" x14ac:dyDescent="0.3">
      <c r="D574" s="22"/>
      <c r="E574" s="22"/>
      <c r="F574" s="22"/>
      <c r="G574" s="22"/>
      <c r="H574" s="22"/>
    </row>
    <row r="575" spans="4:8" x14ac:dyDescent="0.3">
      <c r="D575" s="22"/>
      <c r="E575" s="22"/>
      <c r="F575" s="22"/>
      <c r="G575" s="22"/>
      <c r="H575" s="22"/>
    </row>
    <row r="576" spans="4:8" x14ac:dyDescent="0.3">
      <c r="D576" s="22"/>
      <c r="E576" s="22"/>
      <c r="F576" s="22"/>
      <c r="G576" s="22"/>
      <c r="H576" s="22"/>
    </row>
    <row r="577" spans="4:8" x14ac:dyDescent="0.3">
      <c r="D577" s="22"/>
      <c r="E577" s="22"/>
      <c r="F577" s="22"/>
      <c r="G577" s="22"/>
      <c r="H577" s="22"/>
    </row>
    <row r="578" spans="4:8" x14ac:dyDescent="0.3">
      <c r="D578" s="22"/>
      <c r="E578" s="22"/>
      <c r="F578" s="22"/>
      <c r="G578" s="22"/>
      <c r="H578" s="22"/>
    </row>
    <row r="579" spans="4:8" x14ac:dyDescent="0.3">
      <c r="D579" s="22"/>
      <c r="E579" s="22"/>
      <c r="F579" s="22"/>
      <c r="G579" s="22"/>
      <c r="H579" s="22"/>
    </row>
    <row r="580" spans="4:8" x14ac:dyDescent="0.3">
      <c r="D580" s="22"/>
      <c r="E580" s="22"/>
      <c r="F580" s="22"/>
      <c r="G580" s="22"/>
      <c r="H580" s="22"/>
    </row>
    <row r="581" spans="4:8" x14ac:dyDescent="0.3">
      <c r="D581" s="22"/>
      <c r="E581" s="22"/>
      <c r="F581" s="22"/>
      <c r="G581" s="22"/>
      <c r="H581" s="22"/>
    </row>
    <row r="582" spans="4:8" x14ac:dyDescent="0.3">
      <c r="D582" s="22"/>
      <c r="E582" s="22"/>
      <c r="F582" s="22"/>
      <c r="G582" s="22"/>
      <c r="H582" s="22"/>
    </row>
    <row r="583" spans="4:8" x14ac:dyDescent="0.3">
      <c r="D583" s="22"/>
      <c r="E583" s="22"/>
      <c r="F583" s="22"/>
      <c r="G583" s="22"/>
      <c r="H583" s="22"/>
    </row>
    <row r="584" spans="4:8" x14ac:dyDescent="0.3">
      <c r="D584" s="22"/>
      <c r="E584" s="22"/>
      <c r="F584" s="22"/>
      <c r="G584" s="22"/>
      <c r="H584" s="22"/>
    </row>
    <row r="585" spans="4:8" x14ac:dyDescent="0.3">
      <c r="D585" s="22"/>
      <c r="E585" s="22"/>
      <c r="F585" s="22"/>
      <c r="G585" s="22"/>
      <c r="H585" s="22"/>
    </row>
    <row r="586" spans="4:8" x14ac:dyDescent="0.3">
      <c r="D586" s="22"/>
      <c r="E586" s="22"/>
      <c r="F586" s="22"/>
      <c r="G586" s="22"/>
      <c r="H586" s="22"/>
    </row>
    <row r="587" spans="4:8" x14ac:dyDescent="0.3">
      <c r="D587" s="22"/>
      <c r="E587" s="22"/>
      <c r="F587" s="22"/>
      <c r="G587" s="22"/>
      <c r="H587" s="22"/>
    </row>
    <row r="588" spans="4:8" x14ac:dyDescent="0.3">
      <c r="D588" s="22"/>
      <c r="E588" s="22"/>
      <c r="F588" s="22"/>
      <c r="G588" s="22"/>
      <c r="H588" s="22"/>
    </row>
    <row r="589" spans="4:8" x14ac:dyDescent="0.3">
      <c r="D589" s="22"/>
      <c r="E589" s="22"/>
      <c r="F589" s="22"/>
      <c r="G589" s="22"/>
      <c r="H589" s="22"/>
    </row>
    <row r="590" spans="4:8" x14ac:dyDescent="0.3">
      <c r="D590" s="22"/>
      <c r="E590" s="22"/>
      <c r="F590" s="22"/>
      <c r="G590" s="22"/>
      <c r="H590" s="22"/>
    </row>
    <row r="591" spans="4:8" x14ac:dyDescent="0.3">
      <c r="D591" s="22"/>
      <c r="E591" s="22"/>
      <c r="F591" s="22"/>
      <c r="G591" s="22"/>
      <c r="H591" s="22"/>
    </row>
    <row r="592" spans="4:8" x14ac:dyDescent="0.3">
      <c r="D592" s="22"/>
      <c r="E592" s="22"/>
      <c r="F592" s="22"/>
      <c r="G592" s="22"/>
      <c r="H592" s="22"/>
    </row>
    <row r="593" spans="4:8" x14ac:dyDescent="0.3">
      <c r="D593" s="22"/>
      <c r="E593" s="22"/>
      <c r="F593" s="22"/>
      <c r="G593" s="22"/>
      <c r="H593" s="22"/>
    </row>
    <row r="594" spans="4:8" x14ac:dyDescent="0.3">
      <c r="D594" s="22"/>
      <c r="E594" s="22"/>
      <c r="F594" s="22"/>
      <c r="G594" s="22"/>
      <c r="H594" s="22"/>
    </row>
    <row r="595" spans="4:8" x14ac:dyDescent="0.3">
      <c r="D595" s="22"/>
      <c r="E595" s="22"/>
      <c r="F595" s="22"/>
      <c r="G595" s="22"/>
      <c r="H595" s="22"/>
    </row>
    <row r="596" spans="4:8" x14ac:dyDescent="0.3">
      <c r="D596" s="22"/>
      <c r="E596" s="22"/>
      <c r="F596" s="22"/>
      <c r="G596" s="22"/>
      <c r="H596" s="22"/>
    </row>
    <row r="597" spans="4:8" x14ac:dyDescent="0.3">
      <c r="D597" s="22"/>
      <c r="E597" s="22"/>
      <c r="F597" s="22"/>
      <c r="G597" s="22"/>
      <c r="H597" s="22"/>
    </row>
    <row r="598" spans="4:8" x14ac:dyDescent="0.3">
      <c r="D598" s="22"/>
      <c r="E598" s="22"/>
      <c r="F598" s="22"/>
      <c r="G598" s="22"/>
      <c r="H598" s="22"/>
    </row>
    <row r="599" spans="4:8" x14ac:dyDescent="0.3">
      <c r="D599" s="22"/>
      <c r="E599" s="22"/>
      <c r="F599" s="22"/>
      <c r="G599" s="22"/>
      <c r="H599" s="22"/>
    </row>
    <row r="600" spans="4:8" x14ac:dyDescent="0.3">
      <c r="D600" s="22"/>
      <c r="E600" s="22"/>
      <c r="F600" s="22"/>
      <c r="G600" s="22"/>
      <c r="H600" s="22"/>
    </row>
    <row r="601" spans="4:8" x14ac:dyDescent="0.3">
      <c r="D601" s="22"/>
      <c r="E601" s="22"/>
      <c r="F601" s="22"/>
      <c r="G601" s="22"/>
      <c r="H601" s="22"/>
    </row>
    <row r="602" spans="4:8" x14ac:dyDescent="0.3">
      <c r="D602" s="22"/>
      <c r="E602" s="22"/>
      <c r="F602" s="22"/>
      <c r="G602" s="22"/>
      <c r="H602" s="22"/>
    </row>
    <row r="603" spans="4:8" x14ac:dyDescent="0.3">
      <c r="D603" s="22"/>
      <c r="E603" s="22"/>
      <c r="F603" s="22"/>
      <c r="G603" s="22"/>
      <c r="H603" s="22"/>
    </row>
    <row r="604" spans="4:8" x14ac:dyDescent="0.3">
      <c r="D604" s="22"/>
      <c r="E604" s="22"/>
      <c r="F604" s="22"/>
      <c r="G604" s="22"/>
      <c r="H604" s="22"/>
    </row>
    <row r="605" spans="4:8" x14ac:dyDescent="0.3">
      <c r="D605" s="22"/>
      <c r="E605" s="22"/>
      <c r="F605" s="22"/>
      <c r="G605" s="22"/>
      <c r="H605" s="22"/>
    </row>
    <row r="606" spans="4:8" x14ac:dyDescent="0.3">
      <c r="D606" s="22"/>
      <c r="E606" s="22"/>
      <c r="F606" s="22"/>
      <c r="G606" s="22"/>
      <c r="H606" s="22"/>
    </row>
    <row r="607" spans="4:8" x14ac:dyDescent="0.3">
      <c r="D607" s="22"/>
      <c r="E607" s="22"/>
      <c r="F607" s="22"/>
      <c r="G607" s="22"/>
      <c r="H607" s="22"/>
    </row>
    <row r="608" spans="4:8" x14ac:dyDescent="0.3">
      <c r="D608" s="22"/>
      <c r="E608" s="22"/>
      <c r="F608" s="22"/>
      <c r="G608" s="22"/>
      <c r="H608" s="22"/>
    </row>
    <row r="609" spans="4:8" x14ac:dyDescent="0.3">
      <c r="D609" s="22"/>
      <c r="E609" s="22"/>
      <c r="F609" s="22"/>
      <c r="G609" s="22"/>
      <c r="H609" s="22"/>
    </row>
    <row r="610" spans="4:8" x14ac:dyDescent="0.3">
      <c r="D610" s="22"/>
      <c r="E610" s="22"/>
      <c r="F610" s="22"/>
      <c r="G610" s="22"/>
      <c r="H610" s="22"/>
    </row>
    <row r="611" spans="4:8" x14ac:dyDescent="0.3">
      <c r="D611" s="22"/>
      <c r="E611" s="22"/>
      <c r="F611" s="22"/>
      <c r="G611" s="22"/>
      <c r="H611" s="22"/>
    </row>
    <row r="612" spans="4:8" x14ac:dyDescent="0.3">
      <c r="D612" s="22"/>
      <c r="E612" s="22"/>
      <c r="F612" s="22"/>
      <c r="G612" s="22"/>
      <c r="H612" s="22"/>
    </row>
    <row r="613" spans="4:8" x14ac:dyDescent="0.3">
      <c r="D613" s="22"/>
      <c r="E613" s="22"/>
      <c r="F613" s="22"/>
      <c r="G613" s="22"/>
      <c r="H613" s="22"/>
    </row>
    <row r="614" spans="4:8" x14ac:dyDescent="0.3">
      <c r="D614" s="22"/>
      <c r="E614" s="22"/>
      <c r="F614" s="22"/>
      <c r="G614" s="22"/>
      <c r="H614" s="22"/>
    </row>
    <row r="615" spans="4:8" x14ac:dyDescent="0.3">
      <c r="D615" s="22"/>
      <c r="E615" s="22"/>
      <c r="F615" s="22"/>
      <c r="G615" s="22"/>
      <c r="H615" s="22"/>
    </row>
    <row r="616" spans="4:8" x14ac:dyDescent="0.3">
      <c r="D616" s="22"/>
      <c r="E616" s="22"/>
      <c r="F616" s="22"/>
      <c r="G616" s="22"/>
      <c r="H616" s="22"/>
    </row>
    <row r="617" spans="4:8" x14ac:dyDescent="0.3">
      <c r="D617" s="22"/>
      <c r="E617" s="22"/>
      <c r="F617" s="22"/>
      <c r="G617" s="22"/>
      <c r="H617" s="22"/>
    </row>
    <row r="618" spans="4:8" x14ac:dyDescent="0.3">
      <c r="D618" s="22"/>
      <c r="E618" s="22"/>
      <c r="F618" s="22"/>
      <c r="G618" s="22"/>
      <c r="H618" s="22"/>
    </row>
  </sheetData>
  <sheetProtection algorithmName="SHA-512" hashValue="tOcQ2Y3DQN1Nc4wU0hw6KqvhsUutagK9AMSUk07knYlLP4k8AgFgnA5GyjeRgKzgbequU2q3OryrzlTeOdJsOA==" saltValue="9f0HYRHpa/o/rl8uSNuCmQ==" spinCount="100000" sheet="1" formatCells="0" formatColumns="0" formatRows="0" insertRows="0" deleteRows="0" autoFilter="0" pivotTables="0"/>
  <autoFilter ref="A7:K15" xr:uid="{00000000-0001-0000-0100-000000000000}"/>
  <mergeCells count="2">
    <mergeCell ref="A6:G6"/>
    <mergeCell ref="H6:K6"/>
  </mergeCells>
  <conditionalFormatting sqref="H8:J15">
    <cfRule type="cellIs" dxfId="80" priority="1" operator="between">
      <formula>6.01</formula>
      <formula>16</formula>
    </cfRule>
    <cfRule type="cellIs" dxfId="79" priority="2" operator="between">
      <formula>3.01</formula>
      <formula>6</formula>
    </cfRule>
    <cfRule type="cellIs" dxfId="78" priority="3" operator="between">
      <formula>1</formula>
      <formula>3</formula>
    </cfRule>
    <cfRule type="containsBlanks" dxfId="77" priority="4">
      <formula>LEN(TRIM(H8))=0</formula>
    </cfRule>
  </conditionalFormatting>
  <conditionalFormatting sqref="K8:K15">
    <cfRule type="containsText" dxfId="76" priority="5" operator="containsText" text="Incompleto">
      <formula>NOT(ISERROR(SEARCH("Incompleto",K8)))</formula>
    </cfRule>
    <cfRule type="containsText" dxfId="75" priority="6" operator="containsText" text="Completo">
      <formula>NOT(ISERROR(SEARCH("Completo",K8)))</formula>
    </cfRule>
  </conditionalFormatting>
  <dataValidations count="1">
    <dataValidation type="list" allowBlank="1" showInputMessage="1" showErrorMessage="1" sqref="F8:F15" xr:uid="{D9EDE1FD-B654-470C-B44B-C755BF3FE997}">
      <formula1>$F$48:$F$49</formula1>
    </dataValidation>
  </dataValidations>
  <pageMargins left="0.70866141732283472" right="0.70866141732283472" top="0.74803149606299213" bottom="0.74803149606299213" header="0.31496062992125984" footer="0.31496062992125984"/>
  <pageSetup paperSize="8" scale="61"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106C0-D7E0-4152-80EB-D549FE80C9EB}">
  <dimension ref="B1:AF194"/>
  <sheetViews>
    <sheetView showGridLines="0" zoomScale="55" zoomScaleNormal="55" zoomScaleSheetLayoutView="100" workbookViewId="0">
      <pane ySplit="12" topLeftCell="A54" activePane="bottomLeft" state="frozen"/>
      <selection pane="bottomLeft" activeCell="H59" sqref="H59"/>
    </sheetView>
  </sheetViews>
  <sheetFormatPr baseColWidth="10" defaultColWidth="8.6640625" defaultRowHeight="13.2" x14ac:dyDescent="0.25"/>
  <cols>
    <col min="1" max="2" width="8.6640625" style="16"/>
    <col min="3" max="3" width="84" style="16" customWidth="1"/>
    <col min="4" max="4" width="14.44140625" style="16" customWidth="1"/>
    <col min="5" max="5" width="51.77734375" style="16" customWidth="1"/>
    <col min="6" max="6" width="10.77734375" style="16" customWidth="1"/>
    <col min="7" max="7" width="15.21875" style="16" customWidth="1"/>
    <col min="8" max="8" width="172.5546875" style="16" customWidth="1"/>
    <col min="9" max="9" width="13.33203125" style="16" customWidth="1"/>
    <col min="10" max="10" width="15" style="16" customWidth="1"/>
    <col min="11" max="11" width="14.44140625" style="16" customWidth="1"/>
    <col min="12" max="12" width="12.6640625" style="16" customWidth="1"/>
    <col min="13" max="13" width="132" style="16" customWidth="1"/>
    <col min="14" max="14" width="28.44140625" style="16" customWidth="1"/>
    <col min="15" max="15" width="23.44140625" style="16" customWidth="1"/>
    <col min="16" max="17" width="28.44140625" style="16" customWidth="1"/>
    <col min="18" max="20" width="14.6640625" style="16" customWidth="1"/>
    <col min="21" max="21" width="64.6640625" style="16" customWidth="1"/>
    <col min="22" max="23" width="14.6640625" style="16" customWidth="1"/>
    <col min="24" max="25" width="28.44140625" style="16" customWidth="1"/>
    <col min="26" max="28" width="14.6640625" style="16" customWidth="1"/>
    <col min="29" max="29" width="13.33203125" style="16" customWidth="1"/>
    <col min="30" max="30" width="12.6640625" style="16" customWidth="1"/>
    <col min="31" max="31" width="13.6640625" style="16" customWidth="1"/>
    <col min="32" max="32" width="41.33203125" style="16" customWidth="1"/>
    <col min="33" max="16384" width="8.6640625" style="16"/>
  </cols>
  <sheetData>
    <row r="1" spans="2:32" ht="18" x14ac:dyDescent="0.25">
      <c r="B1" s="287" t="s">
        <v>415</v>
      </c>
      <c r="C1" s="287"/>
      <c r="D1" s="287"/>
      <c r="E1" s="287"/>
      <c r="F1" s="287"/>
      <c r="G1" s="287"/>
      <c r="H1" s="287"/>
      <c r="I1" s="287"/>
      <c r="J1" s="287"/>
      <c r="K1" s="287"/>
      <c r="L1" s="287"/>
      <c r="M1" s="287"/>
      <c r="N1" s="15"/>
      <c r="O1" s="15"/>
      <c r="P1" s="210"/>
      <c r="Q1" s="210"/>
      <c r="R1" s="210"/>
      <c r="S1" s="210"/>
      <c r="T1" s="210"/>
      <c r="U1" s="210"/>
      <c r="V1" s="210"/>
      <c r="W1" s="210"/>
      <c r="X1" s="211"/>
      <c r="Y1" s="211"/>
      <c r="Z1" s="211"/>
      <c r="AA1" s="211"/>
      <c r="AB1" s="211"/>
      <c r="AC1" s="211"/>
      <c r="AD1" s="178"/>
      <c r="AE1" s="178"/>
      <c r="AF1" s="177"/>
    </row>
    <row r="2" spans="2:32" ht="19.2" customHeight="1" x14ac:dyDescent="0.25">
      <c r="G2" s="15"/>
      <c r="H2" s="15"/>
      <c r="I2" s="15"/>
      <c r="J2" s="15"/>
      <c r="K2" s="15"/>
      <c r="L2" s="15"/>
      <c r="M2" s="15"/>
      <c r="N2" s="15"/>
      <c r="O2" s="15"/>
      <c r="P2" s="228"/>
      <c r="Q2" s="228"/>
      <c r="R2" s="228"/>
      <c r="S2" s="228"/>
      <c r="T2" s="229"/>
      <c r="U2" s="228"/>
      <c r="V2" s="228"/>
      <c r="W2" s="228"/>
      <c r="X2" s="177"/>
      <c r="Y2" s="211"/>
      <c r="Z2" s="211"/>
      <c r="AA2" s="211"/>
      <c r="AB2" s="211"/>
      <c r="AC2" s="211"/>
      <c r="AD2" s="179">
        <v>1</v>
      </c>
      <c r="AE2" s="180">
        <v>-1</v>
      </c>
      <c r="AF2" s="177"/>
    </row>
    <row r="3" spans="2:32" s="18" customFormat="1" ht="15" x14ac:dyDescent="0.25">
      <c r="B3" s="128" t="s">
        <v>806</v>
      </c>
      <c r="C3" s="128"/>
      <c r="D3" s="128"/>
      <c r="E3" s="128"/>
      <c r="F3" s="128"/>
      <c r="I3" s="123"/>
      <c r="J3" s="123"/>
      <c r="K3" s="123"/>
      <c r="L3" s="123"/>
      <c r="M3" s="123"/>
      <c r="N3" s="123"/>
      <c r="O3" s="123"/>
      <c r="P3" s="230"/>
      <c r="Q3" s="230"/>
      <c r="R3" s="231" t="s">
        <v>74</v>
      </c>
      <c r="S3" s="231" t="s">
        <v>75</v>
      </c>
      <c r="T3" s="231" t="s">
        <v>72</v>
      </c>
      <c r="U3" s="230"/>
      <c r="V3" s="181"/>
      <c r="W3" s="181"/>
      <c r="X3" s="181"/>
      <c r="Y3" s="212"/>
      <c r="Z3" s="212"/>
      <c r="AA3" s="212"/>
      <c r="AB3" s="212"/>
      <c r="AC3" s="212"/>
      <c r="AD3" s="179">
        <v>2</v>
      </c>
      <c r="AE3" s="182">
        <v>-2</v>
      </c>
      <c r="AF3" s="181"/>
    </row>
    <row r="4" spans="2:32" s="20" customFormat="1" ht="34.799999999999997" customHeight="1" x14ac:dyDescent="0.3">
      <c r="B4" s="293" t="s">
        <v>767</v>
      </c>
      <c r="C4" s="293"/>
      <c r="D4" s="293"/>
      <c r="E4" s="293"/>
      <c r="F4" s="293"/>
      <c r="G4" s="293"/>
      <c r="H4" s="293"/>
      <c r="I4" s="124"/>
      <c r="J4" s="125"/>
      <c r="K4" s="205"/>
      <c r="L4" s="205"/>
      <c r="M4" s="206"/>
      <c r="N4" s="206"/>
      <c r="O4" s="207"/>
      <c r="P4" s="231"/>
      <c r="Q4" s="231"/>
      <c r="R4" s="231" t="s">
        <v>73</v>
      </c>
      <c r="S4" s="231" t="s">
        <v>76</v>
      </c>
      <c r="T4" s="231" t="s">
        <v>73</v>
      </c>
      <c r="U4" s="231"/>
      <c r="V4" s="183"/>
      <c r="W4" s="183"/>
      <c r="X4" s="183"/>
      <c r="Y4" s="213"/>
      <c r="Z4" s="213"/>
      <c r="AA4" s="213"/>
      <c r="AB4" s="213"/>
      <c r="AC4" s="213"/>
      <c r="AD4" s="184">
        <v>3</v>
      </c>
      <c r="AE4" s="185">
        <v>-3</v>
      </c>
      <c r="AF4" s="183"/>
    </row>
    <row r="5" spans="2:32" s="24" customFormat="1" ht="15.6" customHeight="1" x14ac:dyDescent="0.25">
      <c r="B5" s="128" t="s">
        <v>576</v>
      </c>
      <c r="C5" s="128"/>
      <c r="D5" s="128"/>
      <c r="E5" s="128"/>
      <c r="F5" s="128"/>
      <c r="H5" s="28"/>
      <c r="I5" s="126"/>
      <c r="J5" s="127"/>
      <c r="K5" s="205"/>
      <c r="L5" s="205"/>
      <c r="M5" s="208"/>
      <c r="N5" s="208"/>
      <c r="O5" s="208"/>
      <c r="P5" s="228"/>
      <c r="Q5" s="228"/>
      <c r="R5" s="228"/>
      <c r="S5" s="228" t="s">
        <v>77</v>
      </c>
      <c r="T5" s="229" t="s">
        <v>346</v>
      </c>
      <c r="U5" s="228"/>
      <c r="V5" s="186"/>
      <c r="W5" s="186"/>
      <c r="X5" s="186"/>
      <c r="Y5" s="214"/>
      <c r="Z5" s="214"/>
      <c r="AA5" s="214"/>
      <c r="AB5" s="214"/>
      <c r="AC5" s="214"/>
      <c r="AD5" s="185">
        <v>4</v>
      </c>
      <c r="AE5" s="185">
        <v>-4</v>
      </c>
      <c r="AF5" s="186"/>
    </row>
    <row r="6" spans="2:32" ht="15" x14ac:dyDescent="0.25">
      <c r="B6" s="128" t="s">
        <v>680</v>
      </c>
      <c r="C6" s="128"/>
      <c r="D6" s="128"/>
      <c r="E6" s="128"/>
      <c r="F6" s="128"/>
      <c r="G6" s="15"/>
      <c r="H6" s="15"/>
      <c r="I6" s="15"/>
      <c r="J6" s="15"/>
      <c r="K6" s="209"/>
      <c r="L6" s="209"/>
      <c r="M6" s="209"/>
      <c r="N6" s="209"/>
      <c r="O6" s="209"/>
      <c r="P6" s="228"/>
      <c r="Q6" s="228"/>
      <c r="R6" s="228"/>
      <c r="S6" s="228"/>
      <c r="T6" s="229"/>
      <c r="U6" s="228"/>
      <c r="V6" s="228"/>
      <c r="W6" s="228"/>
      <c r="X6" s="177"/>
      <c r="Y6" s="211"/>
      <c r="Z6" s="211"/>
      <c r="AA6" s="211"/>
      <c r="AB6" s="211"/>
      <c r="AC6" s="211"/>
    </row>
    <row r="7" spans="2:32" ht="15" x14ac:dyDescent="0.25">
      <c r="B7" s="128" t="s">
        <v>706</v>
      </c>
      <c r="C7" s="128"/>
      <c r="D7" s="128"/>
      <c r="E7" s="128"/>
      <c r="F7" s="218" t="s">
        <v>679</v>
      </c>
      <c r="G7" s="15"/>
      <c r="H7" s="15"/>
      <c r="I7" s="15"/>
      <c r="J7" s="15"/>
      <c r="K7" s="209"/>
      <c r="L7" s="209"/>
      <c r="M7" s="209"/>
      <c r="N7" s="209"/>
      <c r="O7" s="209"/>
      <c r="P7" s="228"/>
      <c r="Q7" s="228"/>
      <c r="R7" s="228"/>
      <c r="S7" s="228"/>
      <c r="T7" s="228"/>
      <c r="U7" s="228"/>
      <c r="V7" s="228"/>
      <c r="W7" s="228"/>
      <c r="X7" s="177"/>
      <c r="Y7" s="211"/>
      <c r="Z7" s="211"/>
      <c r="AA7" s="211"/>
      <c r="AB7" s="211"/>
      <c r="AC7" s="211"/>
    </row>
    <row r="8" spans="2:32" ht="15.6" thickBot="1" x14ac:dyDescent="0.3">
      <c r="B8" s="128"/>
      <c r="C8" s="128"/>
      <c r="D8" s="128"/>
      <c r="E8" s="128"/>
      <c r="F8" s="128"/>
      <c r="G8" s="15"/>
      <c r="H8" s="15"/>
      <c r="I8" s="15"/>
      <c r="J8" s="15"/>
      <c r="K8" s="209"/>
      <c r="L8" s="209"/>
      <c r="M8" s="209"/>
      <c r="N8" s="209"/>
      <c r="O8" s="209"/>
      <c r="P8" s="209"/>
      <c r="Q8" s="209"/>
      <c r="R8" s="209"/>
      <c r="S8" s="209"/>
      <c r="T8" s="209"/>
      <c r="U8" s="210"/>
      <c r="V8" s="210"/>
      <c r="W8" s="210"/>
      <c r="X8" s="211"/>
      <c r="Y8" s="211"/>
      <c r="Z8" s="211"/>
      <c r="AA8" s="211"/>
      <c r="AB8" s="211"/>
      <c r="AC8" s="211"/>
    </row>
    <row r="9" spans="2:32" ht="16.2" thickBot="1" x14ac:dyDescent="0.35">
      <c r="B9" s="128"/>
      <c r="C9" s="128"/>
      <c r="D9" s="128"/>
      <c r="E9" s="128"/>
      <c r="F9" s="128"/>
      <c r="G9" s="199" t="s">
        <v>452</v>
      </c>
      <c r="H9" s="200"/>
      <c r="I9" s="15"/>
      <c r="J9" s="15"/>
      <c r="K9" s="15"/>
      <c r="L9" s="15"/>
      <c r="M9" s="15"/>
      <c r="N9" s="15"/>
      <c r="O9" s="15"/>
      <c r="P9" s="15"/>
      <c r="Q9" s="15"/>
      <c r="R9" s="15"/>
      <c r="S9" s="15"/>
      <c r="T9" s="15"/>
      <c r="U9" s="15"/>
      <c r="V9" s="15"/>
      <c r="W9" s="15"/>
    </row>
    <row r="10" spans="2:32" x14ac:dyDescent="0.25">
      <c r="G10" s="15"/>
      <c r="H10" s="15"/>
      <c r="I10" s="15"/>
      <c r="J10" s="15"/>
      <c r="K10" s="15"/>
      <c r="L10" s="15"/>
      <c r="M10" s="15"/>
      <c r="N10" s="15"/>
      <c r="O10" s="15"/>
      <c r="P10" s="15"/>
      <c r="Q10" s="15"/>
      <c r="R10" s="15"/>
      <c r="S10" s="15"/>
      <c r="T10" s="15"/>
      <c r="U10" s="15"/>
      <c r="V10" s="15"/>
      <c r="W10" s="15"/>
    </row>
    <row r="11" spans="2:32" ht="26.25" customHeight="1" x14ac:dyDescent="0.25">
      <c r="B11" s="295" t="s">
        <v>578</v>
      </c>
      <c r="C11" s="296"/>
      <c r="D11" s="296"/>
      <c r="E11" s="297"/>
      <c r="F11" s="294" t="s">
        <v>78</v>
      </c>
      <c r="G11" s="294"/>
      <c r="H11" s="294"/>
      <c r="I11" s="283" t="s">
        <v>13</v>
      </c>
      <c r="J11" s="288"/>
      <c r="K11" s="289"/>
      <c r="L11" s="290" t="s">
        <v>760</v>
      </c>
      <c r="M11" s="291"/>
      <c r="N11" s="291"/>
      <c r="O11" s="291"/>
      <c r="P11" s="291"/>
      <c r="Q11" s="292"/>
      <c r="R11" s="283" t="s">
        <v>17</v>
      </c>
      <c r="S11" s="284"/>
      <c r="T11" s="286"/>
      <c r="U11" s="290" t="s">
        <v>762</v>
      </c>
      <c r="V11" s="291"/>
      <c r="W11" s="291"/>
      <c r="X11" s="291"/>
      <c r="Y11" s="292"/>
      <c r="Z11" s="283" t="s">
        <v>79</v>
      </c>
      <c r="AA11" s="284"/>
      <c r="AB11" s="286"/>
    </row>
    <row r="12" spans="2:32" ht="100.2" customHeight="1" x14ac:dyDescent="0.25">
      <c r="B12" s="201" t="s">
        <v>383</v>
      </c>
      <c r="C12" s="201" t="s">
        <v>577</v>
      </c>
      <c r="D12" s="202" t="s">
        <v>740</v>
      </c>
      <c r="E12" s="203" t="s">
        <v>347</v>
      </c>
      <c r="F12" s="201" t="s">
        <v>383</v>
      </c>
      <c r="G12" s="204" t="s">
        <v>80</v>
      </c>
      <c r="H12" s="29" t="s">
        <v>81</v>
      </c>
      <c r="I12" s="32" t="s">
        <v>82</v>
      </c>
      <c r="J12" s="32" t="s">
        <v>83</v>
      </c>
      <c r="K12" s="32" t="s">
        <v>84</v>
      </c>
      <c r="L12" s="29" t="s">
        <v>85</v>
      </c>
      <c r="M12" s="29" t="s">
        <v>759</v>
      </c>
      <c r="N12" s="29" t="s">
        <v>761</v>
      </c>
      <c r="O12" s="29" t="s">
        <v>86</v>
      </c>
      <c r="P12" s="29" t="s">
        <v>87</v>
      </c>
      <c r="Q12" s="29" t="s">
        <v>88</v>
      </c>
      <c r="R12" s="32" t="s">
        <v>89</v>
      </c>
      <c r="S12" s="32" t="s">
        <v>90</v>
      </c>
      <c r="T12" s="32" t="s">
        <v>91</v>
      </c>
      <c r="U12" s="29" t="s">
        <v>763</v>
      </c>
      <c r="V12" s="29" t="s">
        <v>92</v>
      </c>
      <c r="W12" s="29" t="s">
        <v>764</v>
      </c>
      <c r="X12" s="30" t="s">
        <v>765</v>
      </c>
      <c r="Y12" s="30" t="s">
        <v>766</v>
      </c>
      <c r="Z12" s="32" t="s">
        <v>93</v>
      </c>
      <c r="AA12" s="32" t="s">
        <v>94</v>
      </c>
      <c r="AB12" s="32" t="s">
        <v>95</v>
      </c>
    </row>
    <row r="13" spans="2:32" ht="61.2" customHeight="1" x14ac:dyDescent="0.25">
      <c r="B13" s="176" t="s">
        <v>104</v>
      </c>
      <c r="C13" s="136" t="s">
        <v>742</v>
      </c>
      <c r="D13" s="86"/>
      <c r="E13" s="86"/>
      <c r="F13" s="176" t="s">
        <v>104</v>
      </c>
      <c r="G13" s="109" t="s">
        <v>109</v>
      </c>
      <c r="H13" s="83" t="s">
        <v>460</v>
      </c>
      <c r="I13" s="85"/>
      <c r="J13" s="85"/>
      <c r="K13" s="84" t="str">
        <f>IF(OR(I13="",J13=""),"",I13*J13)</f>
        <v/>
      </c>
      <c r="L13" s="107" t="s">
        <v>473</v>
      </c>
      <c r="M13" s="225" t="s">
        <v>289</v>
      </c>
      <c r="N13" s="87"/>
      <c r="O13" s="86"/>
      <c r="P13" s="85"/>
      <c r="Q13" s="85"/>
      <c r="R13" s="31" t="str">
        <f t="shared" ref="R13:S13" si="0">IF(ISNUMBER(I13),IF(I13+P13&gt;1,I13+P13,1),"")</f>
        <v/>
      </c>
      <c r="S13" s="31" t="str">
        <f t="shared" si="0"/>
        <v/>
      </c>
      <c r="T13" s="81" t="str">
        <f t="shared" ref="T13" si="1">IF(OR(R13="",S13=""),"",R13*S13)</f>
        <v/>
      </c>
      <c r="U13" s="87"/>
      <c r="V13" s="87"/>
      <c r="W13" s="87"/>
      <c r="X13" s="85"/>
      <c r="Y13" s="85"/>
      <c r="Z13" s="31" t="str">
        <f>IF(ISNUMBER($R13),IF($R13+X13&gt;1,$R13+X13,1),"")</f>
        <v/>
      </c>
      <c r="AA13" s="31" t="str">
        <f>IF(ISNUMBER($S13),IF($S13+Y13&gt;1,$S13+Y13,1),"")</f>
        <v/>
      </c>
      <c r="AB13" s="81" t="str">
        <f t="shared" ref="AB13" si="2">IF(OR(Z13="",AA13=""),"",Z13*AA13)</f>
        <v/>
      </c>
    </row>
    <row r="14" spans="2:32" ht="46.8" customHeight="1" x14ac:dyDescent="0.25">
      <c r="B14" s="176" t="s">
        <v>104</v>
      </c>
      <c r="C14" s="136" t="s">
        <v>349</v>
      </c>
      <c r="D14" s="86"/>
      <c r="E14" s="86"/>
      <c r="F14" s="176" t="s">
        <v>104</v>
      </c>
      <c r="G14" s="109" t="s">
        <v>110</v>
      </c>
      <c r="H14" s="83" t="s">
        <v>579</v>
      </c>
      <c r="I14" s="85"/>
      <c r="J14" s="85"/>
      <c r="K14" s="84" t="str">
        <f t="shared" ref="K14:K79" si="3">IF(OR(I14="",J14=""),"",I14*J14)</f>
        <v/>
      </c>
      <c r="L14" s="107" t="s">
        <v>474</v>
      </c>
      <c r="M14" s="225" t="s">
        <v>580</v>
      </c>
      <c r="N14" s="87"/>
      <c r="O14" s="86"/>
      <c r="P14" s="85"/>
      <c r="Q14" s="85"/>
      <c r="R14" s="31" t="str">
        <f t="shared" ref="R14:R79" si="4">IF(ISNUMBER(I14),IF(I14+P14&gt;1,I14+P14,1),"")</f>
        <v/>
      </c>
      <c r="S14" s="31" t="str">
        <f t="shared" ref="S14:S79" si="5">IF(ISNUMBER(J14),IF(J14+Q14&gt;1,J14+Q14,1),"")</f>
        <v/>
      </c>
      <c r="T14" s="81" t="str">
        <f t="shared" ref="T14:T79" si="6">IF(OR(R14="",S14=""),"",R14*S14)</f>
        <v/>
      </c>
      <c r="U14" s="87"/>
      <c r="V14" s="87"/>
      <c r="W14" s="87"/>
      <c r="X14" s="85"/>
      <c r="Y14" s="85"/>
      <c r="Z14" s="31" t="str">
        <f t="shared" ref="Z14:Z79" si="7">IF(ISNUMBER($R14),IF($R14+X14&gt;1,$R14+X14,1),"")</f>
        <v/>
      </c>
      <c r="AA14" s="31" t="str">
        <f t="shared" ref="AA14:AA79" si="8">IF(ISNUMBER($S14),IF($S14+Y14&gt;1,$S14+Y14,1),"")</f>
        <v/>
      </c>
      <c r="AB14" s="81" t="str">
        <f t="shared" ref="AB14:AB79" si="9">IF(OR(Z14="",AA14=""),"",Z14*AA14)</f>
        <v/>
      </c>
    </row>
    <row r="15" spans="2:32" ht="123" customHeight="1" x14ac:dyDescent="0.25">
      <c r="B15" s="176" t="s">
        <v>104</v>
      </c>
      <c r="C15" s="136" t="s">
        <v>350</v>
      </c>
      <c r="D15" s="86"/>
      <c r="E15" s="86"/>
      <c r="F15" s="176" t="s">
        <v>104</v>
      </c>
      <c r="G15" s="109" t="s">
        <v>111</v>
      </c>
      <c r="H15" s="148" t="s">
        <v>108</v>
      </c>
      <c r="I15" s="85"/>
      <c r="J15" s="85"/>
      <c r="K15" s="84" t="str">
        <f t="shared" si="3"/>
        <v/>
      </c>
      <c r="L15" s="107" t="s">
        <v>475</v>
      </c>
      <c r="M15" s="225" t="s">
        <v>681</v>
      </c>
      <c r="N15" s="87"/>
      <c r="O15" s="86"/>
      <c r="P15" s="85"/>
      <c r="Q15" s="85"/>
      <c r="R15" s="31" t="str">
        <f t="shared" si="4"/>
        <v/>
      </c>
      <c r="S15" s="31" t="str">
        <f t="shared" si="5"/>
        <v/>
      </c>
      <c r="T15" s="81" t="str">
        <f t="shared" si="6"/>
        <v/>
      </c>
      <c r="U15" s="87"/>
      <c r="V15" s="87"/>
      <c r="W15" s="87"/>
      <c r="X15" s="85"/>
      <c r="Y15" s="85"/>
      <c r="Z15" s="31" t="str">
        <f t="shared" si="7"/>
        <v/>
      </c>
      <c r="AA15" s="31" t="str">
        <f t="shared" si="8"/>
        <v/>
      </c>
      <c r="AB15" s="81" t="str">
        <f t="shared" si="9"/>
        <v/>
      </c>
    </row>
    <row r="16" spans="2:32" ht="146.4" customHeight="1" x14ac:dyDescent="0.25">
      <c r="B16" s="176" t="s">
        <v>104</v>
      </c>
      <c r="C16" s="136" t="s">
        <v>351</v>
      </c>
      <c r="D16" s="86"/>
      <c r="E16" s="86"/>
      <c r="F16" s="176" t="s">
        <v>104</v>
      </c>
      <c r="G16" s="109" t="s">
        <v>112</v>
      </c>
      <c r="H16" s="148" t="s">
        <v>461</v>
      </c>
      <c r="I16" s="85"/>
      <c r="J16" s="85"/>
      <c r="K16" s="84" t="str">
        <f t="shared" si="3"/>
        <v/>
      </c>
      <c r="L16" s="107" t="s">
        <v>476</v>
      </c>
      <c r="M16" s="225" t="s">
        <v>682</v>
      </c>
      <c r="N16" s="87"/>
      <c r="O16" s="86"/>
      <c r="P16" s="85"/>
      <c r="Q16" s="85"/>
      <c r="R16" s="31" t="str">
        <f t="shared" si="4"/>
        <v/>
      </c>
      <c r="S16" s="31" t="str">
        <f t="shared" si="5"/>
        <v/>
      </c>
      <c r="T16" s="81" t="str">
        <f t="shared" si="6"/>
        <v/>
      </c>
      <c r="U16" s="87"/>
      <c r="V16" s="87"/>
      <c r="W16" s="87"/>
      <c r="X16" s="85"/>
      <c r="Y16" s="85"/>
      <c r="Z16" s="31" t="str">
        <f t="shared" si="7"/>
        <v/>
      </c>
      <c r="AA16" s="31" t="str">
        <f t="shared" si="8"/>
        <v/>
      </c>
      <c r="AB16" s="81" t="str">
        <f t="shared" si="9"/>
        <v/>
      </c>
    </row>
    <row r="17" spans="2:28" ht="71.400000000000006" customHeight="1" x14ac:dyDescent="0.25">
      <c r="B17" s="176" t="s">
        <v>104</v>
      </c>
      <c r="C17" s="136" t="s">
        <v>352</v>
      </c>
      <c r="D17" s="86"/>
      <c r="E17" s="86"/>
      <c r="F17" s="176" t="s">
        <v>104</v>
      </c>
      <c r="G17" s="109" t="s">
        <v>113</v>
      </c>
      <c r="H17" s="83" t="s">
        <v>581</v>
      </c>
      <c r="I17" s="85"/>
      <c r="J17" s="85"/>
      <c r="K17" s="84" t="str">
        <f t="shared" si="3"/>
        <v/>
      </c>
      <c r="L17" s="107" t="s">
        <v>477</v>
      </c>
      <c r="M17" s="226" t="s">
        <v>282</v>
      </c>
      <c r="N17" s="87"/>
      <c r="O17" s="86"/>
      <c r="P17" s="85"/>
      <c r="Q17" s="85"/>
      <c r="R17" s="31" t="str">
        <f t="shared" si="4"/>
        <v/>
      </c>
      <c r="S17" s="31" t="str">
        <f t="shared" si="5"/>
        <v/>
      </c>
      <c r="T17" s="81" t="str">
        <f t="shared" si="6"/>
        <v/>
      </c>
      <c r="U17" s="87"/>
      <c r="V17" s="87"/>
      <c r="W17" s="87"/>
      <c r="X17" s="85"/>
      <c r="Y17" s="85"/>
      <c r="Z17" s="31" t="str">
        <f t="shared" si="7"/>
        <v/>
      </c>
      <c r="AA17" s="31" t="str">
        <f t="shared" si="8"/>
        <v/>
      </c>
      <c r="AB17" s="81" t="str">
        <f t="shared" si="9"/>
        <v/>
      </c>
    </row>
    <row r="18" spans="2:28" ht="82.2" customHeight="1" x14ac:dyDescent="0.25">
      <c r="B18" s="176" t="s">
        <v>104</v>
      </c>
      <c r="C18" s="136" t="s">
        <v>353</v>
      </c>
      <c r="D18" s="86"/>
      <c r="E18" s="86"/>
      <c r="F18" s="176" t="s">
        <v>104</v>
      </c>
      <c r="G18" s="109" t="s">
        <v>114</v>
      </c>
      <c r="H18" s="83" t="s">
        <v>462</v>
      </c>
      <c r="I18" s="85"/>
      <c r="J18" s="85"/>
      <c r="K18" s="84" t="str">
        <f t="shared" si="3"/>
        <v/>
      </c>
      <c r="L18" s="107" t="s">
        <v>478</v>
      </c>
      <c r="M18" s="226" t="s">
        <v>603</v>
      </c>
      <c r="N18" s="87"/>
      <c r="O18" s="86"/>
      <c r="P18" s="85"/>
      <c r="Q18" s="85"/>
      <c r="R18" s="31" t="str">
        <f t="shared" si="4"/>
        <v/>
      </c>
      <c r="S18" s="31" t="str">
        <f t="shared" si="5"/>
        <v/>
      </c>
      <c r="T18" s="81" t="str">
        <f t="shared" si="6"/>
        <v/>
      </c>
      <c r="U18" s="87"/>
      <c r="V18" s="87"/>
      <c r="W18" s="87"/>
      <c r="X18" s="85"/>
      <c r="Y18" s="85"/>
      <c r="Z18" s="31" t="str">
        <f t="shared" si="7"/>
        <v/>
      </c>
      <c r="AA18" s="31" t="str">
        <f t="shared" si="8"/>
        <v/>
      </c>
      <c r="AB18" s="81" t="str">
        <f t="shared" si="9"/>
        <v/>
      </c>
    </row>
    <row r="19" spans="2:28" ht="72.599999999999994" customHeight="1" x14ac:dyDescent="0.25">
      <c r="B19" s="176" t="s">
        <v>104</v>
      </c>
      <c r="C19" s="136" t="s">
        <v>354</v>
      </c>
      <c r="D19" s="86"/>
      <c r="E19" s="86"/>
      <c r="F19" s="176" t="s">
        <v>104</v>
      </c>
      <c r="G19" s="109" t="s">
        <v>115</v>
      </c>
      <c r="H19" s="83" t="s">
        <v>463</v>
      </c>
      <c r="I19" s="85"/>
      <c r="J19" s="85"/>
      <c r="K19" s="84" t="str">
        <f t="shared" si="3"/>
        <v/>
      </c>
      <c r="L19" s="107" t="s">
        <v>479</v>
      </c>
      <c r="M19" s="226" t="s">
        <v>282</v>
      </c>
      <c r="N19" s="87"/>
      <c r="O19" s="86"/>
      <c r="P19" s="85"/>
      <c r="Q19" s="85"/>
      <c r="R19" s="31" t="str">
        <f t="shared" si="4"/>
        <v/>
      </c>
      <c r="S19" s="31" t="str">
        <f t="shared" si="5"/>
        <v/>
      </c>
      <c r="T19" s="81" t="str">
        <f t="shared" si="6"/>
        <v/>
      </c>
      <c r="U19" s="87"/>
      <c r="V19" s="87"/>
      <c r="W19" s="87"/>
      <c r="X19" s="85"/>
      <c r="Y19" s="85"/>
      <c r="Z19" s="31" t="str">
        <f t="shared" si="7"/>
        <v/>
      </c>
      <c r="AA19" s="31" t="str">
        <f t="shared" si="8"/>
        <v/>
      </c>
      <c r="AB19" s="81" t="str">
        <f t="shared" si="9"/>
        <v/>
      </c>
    </row>
    <row r="20" spans="2:28" ht="60" customHeight="1" x14ac:dyDescent="0.25">
      <c r="B20" s="176" t="s">
        <v>104</v>
      </c>
      <c r="C20" s="136" t="s">
        <v>355</v>
      </c>
      <c r="D20" s="86"/>
      <c r="E20" s="86"/>
      <c r="F20" s="176" t="s">
        <v>104</v>
      </c>
      <c r="G20" s="109" t="s">
        <v>116</v>
      </c>
      <c r="H20" s="83" t="s">
        <v>464</v>
      </c>
      <c r="I20" s="85"/>
      <c r="J20" s="85"/>
      <c r="K20" s="84" t="str">
        <f t="shared" si="3"/>
        <v/>
      </c>
      <c r="L20" s="107" t="s">
        <v>480</v>
      </c>
      <c r="M20" s="226" t="s">
        <v>284</v>
      </c>
      <c r="N20" s="87"/>
      <c r="O20" s="86"/>
      <c r="P20" s="85"/>
      <c r="Q20" s="85"/>
      <c r="R20" s="31" t="str">
        <f t="shared" si="4"/>
        <v/>
      </c>
      <c r="S20" s="31" t="str">
        <f t="shared" si="5"/>
        <v/>
      </c>
      <c r="T20" s="81" t="str">
        <f t="shared" si="6"/>
        <v/>
      </c>
      <c r="U20" s="87"/>
      <c r="V20" s="87"/>
      <c r="W20" s="87"/>
      <c r="X20" s="85"/>
      <c r="Y20" s="85"/>
      <c r="Z20" s="31" t="str">
        <f t="shared" si="7"/>
        <v/>
      </c>
      <c r="AA20" s="31" t="str">
        <f t="shared" si="8"/>
        <v/>
      </c>
      <c r="AB20" s="81" t="str">
        <f t="shared" si="9"/>
        <v/>
      </c>
    </row>
    <row r="21" spans="2:28" ht="81.599999999999994" customHeight="1" x14ac:dyDescent="0.25">
      <c r="B21" s="176" t="s">
        <v>104</v>
      </c>
      <c r="C21" s="136" t="s">
        <v>356</v>
      </c>
      <c r="D21" s="86"/>
      <c r="E21" s="86"/>
      <c r="F21" s="176" t="s">
        <v>104</v>
      </c>
      <c r="G21" s="109" t="s">
        <v>117</v>
      </c>
      <c r="H21" s="83" t="s">
        <v>582</v>
      </c>
      <c r="I21" s="85"/>
      <c r="J21" s="85"/>
      <c r="K21" s="84" t="str">
        <f t="shared" si="3"/>
        <v/>
      </c>
      <c r="L21" s="107" t="s">
        <v>481</v>
      </c>
      <c r="M21" s="226" t="s">
        <v>283</v>
      </c>
      <c r="N21" s="87"/>
      <c r="O21" s="86"/>
      <c r="P21" s="85"/>
      <c r="Q21" s="85"/>
      <c r="R21" s="31" t="str">
        <f t="shared" si="4"/>
        <v/>
      </c>
      <c r="S21" s="31" t="str">
        <f t="shared" si="5"/>
        <v/>
      </c>
      <c r="T21" s="81" t="str">
        <f t="shared" si="6"/>
        <v/>
      </c>
      <c r="U21" s="87"/>
      <c r="V21" s="87"/>
      <c r="W21" s="87"/>
      <c r="X21" s="85"/>
      <c r="Y21" s="85"/>
      <c r="Z21" s="31" t="str">
        <f t="shared" si="7"/>
        <v/>
      </c>
      <c r="AA21" s="31" t="str">
        <f t="shared" si="8"/>
        <v/>
      </c>
      <c r="AB21" s="81" t="str">
        <f t="shared" si="9"/>
        <v/>
      </c>
    </row>
    <row r="22" spans="2:28" ht="227.4" customHeight="1" x14ac:dyDescent="0.25">
      <c r="B22" s="176" t="s">
        <v>104</v>
      </c>
      <c r="C22" s="136" t="s">
        <v>357</v>
      </c>
      <c r="D22" s="86"/>
      <c r="E22" s="86"/>
      <c r="F22" s="176" t="s">
        <v>104</v>
      </c>
      <c r="G22" s="109" t="s">
        <v>118</v>
      </c>
      <c r="H22" s="83" t="s">
        <v>107</v>
      </c>
      <c r="I22" s="85"/>
      <c r="J22" s="85"/>
      <c r="K22" s="84" t="str">
        <f t="shared" si="3"/>
        <v/>
      </c>
      <c r="L22" s="107" t="s">
        <v>482</v>
      </c>
      <c r="M22" s="226" t="s">
        <v>707</v>
      </c>
      <c r="N22" s="87"/>
      <c r="O22" s="86"/>
      <c r="P22" s="85"/>
      <c r="Q22" s="85"/>
      <c r="R22" s="31" t="str">
        <f t="shared" si="4"/>
        <v/>
      </c>
      <c r="S22" s="31" t="str">
        <f t="shared" si="5"/>
        <v/>
      </c>
      <c r="T22" s="81" t="str">
        <f t="shared" si="6"/>
        <v/>
      </c>
      <c r="U22" s="87"/>
      <c r="V22" s="87"/>
      <c r="W22" s="87"/>
      <c r="X22" s="85"/>
      <c r="Y22" s="85"/>
      <c r="Z22" s="31" t="str">
        <f t="shared" si="7"/>
        <v/>
      </c>
      <c r="AA22" s="31" t="str">
        <f t="shared" si="8"/>
        <v/>
      </c>
      <c r="AB22" s="81" t="str">
        <f t="shared" si="9"/>
        <v/>
      </c>
    </row>
    <row r="23" spans="2:28" ht="80.400000000000006" customHeight="1" x14ac:dyDescent="0.25">
      <c r="B23" s="176" t="s">
        <v>104</v>
      </c>
      <c r="C23" s="136" t="s">
        <v>358</v>
      </c>
      <c r="D23" s="86"/>
      <c r="E23" s="86"/>
      <c r="F23" s="176" t="s">
        <v>104</v>
      </c>
      <c r="G23" s="109" t="s">
        <v>119</v>
      </c>
      <c r="H23" s="83" t="s">
        <v>465</v>
      </c>
      <c r="I23" s="85"/>
      <c r="J23" s="85"/>
      <c r="K23" s="84" t="str">
        <f t="shared" si="3"/>
        <v/>
      </c>
      <c r="L23" s="107" t="s">
        <v>483</v>
      </c>
      <c r="M23" s="226" t="s">
        <v>608</v>
      </c>
      <c r="N23" s="87"/>
      <c r="O23" s="86"/>
      <c r="P23" s="85"/>
      <c r="Q23" s="85"/>
      <c r="R23" s="31" t="str">
        <f t="shared" si="4"/>
        <v/>
      </c>
      <c r="S23" s="31" t="str">
        <f t="shared" si="5"/>
        <v/>
      </c>
      <c r="T23" s="81" t="str">
        <f t="shared" si="6"/>
        <v/>
      </c>
      <c r="U23" s="87"/>
      <c r="V23" s="87"/>
      <c r="W23" s="87"/>
      <c r="X23" s="85"/>
      <c r="Y23" s="85"/>
      <c r="Z23" s="31" t="str">
        <f t="shared" si="7"/>
        <v/>
      </c>
      <c r="AA23" s="31" t="str">
        <f t="shared" si="8"/>
        <v/>
      </c>
      <c r="AB23" s="81" t="str">
        <f t="shared" si="9"/>
        <v/>
      </c>
    </row>
    <row r="24" spans="2:28" ht="83.4" customHeight="1" x14ac:dyDescent="0.25">
      <c r="B24" s="176" t="s">
        <v>104</v>
      </c>
      <c r="C24" s="136" t="s">
        <v>359</v>
      </c>
      <c r="D24" s="86"/>
      <c r="E24" s="86"/>
      <c r="F24" s="176" t="s">
        <v>104</v>
      </c>
      <c r="G24" s="109" t="s">
        <v>120</v>
      </c>
      <c r="H24" s="83" t="s">
        <v>583</v>
      </c>
      <c r="I24" s="85"/>
      <c r="J24" s="85"/>
      <c r="K24" s="84" t="str">
        <f t="shared" si="3"/>
        <v/>
      </c>
      <c r="L24" s="107" t="s">
        <v>484</v>
      </c>
      <c r="M24" s="226" t="s">
        <v>604</v>
      </c>
      <c r="N24" s="87"/>
      <c r="O24" s="86"/>
      <c r="P24" s="85"/>
      <c r="Q24" s="85"/>
      <c r="R24" s="31" t="str">
        <f t="shared" si="4"/>
        <v/>
      </c>
      <c r="S24" s="31" t="str">
        <f t="shared" si="5"/>
        <v/>
      </c>
      <c r="T24" s="81" t="str">
        <f t="shared" si="6"/>
        <v/>
      </c>
      <c r="U24" s="87"/>
      <c r="V24" s="87"/>
      <c r="W24" s="87"/>
      <c r="X24" s="85"/>
      <c r="Y24" s="85"/>
      <c r="Z24" s="31" t="str">
        <f t="shared" si="7"/>
        <v/>
      </c>
      <c r="AA24" s="31" t="str">
        <f t="shared" si="8"/>
        <v/>
      </c>
      <c r="AB24" s="81" t="str">
        <f t="shared" si="9"/>
        <v/>
      </c>
    </row>
    <row r="25" spans="2:28" ht="175.2" customHeight="1" x14ac:dyDescent="0.25">
      <c r="B25" s="176" t="s">
        <v>104</v>
      </c>
      <c r="C25" s="136" t="s">
        <v>360</v>
      </c>
      <c r="D25" s="86"/>
      <c r="E25" s="86"/>
      <c r="F25" s="176" t="s">
        <v>104</v>
      </c>
      <c r="G25" s="109" t="s">
        <v>121</v>
      </c>
      <c r="H25" s="83" t="s">
        <v>466</v>
      </c>
      <c r="I25" s="85"/>
      <c r="J25" s="85"/>
      <c r="K25" s="84" t="str">
        <f t="shared" si="3"/>
        <v/>
      </c>
      <c r="L25" s="107" t="s">
        <v>485</v>
      </c>
      <c r="M25" s="226" t="s">
        <v>708</v>
      </c>
      <c r="N25" s="87"/>
      <c r="O25" s="86"/>
      <c r="P25" s="85"/>
      <c r="Q25" s="85"/>
      <c r="R25" s="31" t="str">
        <f t="shared" si="4"/>
        <v/>
      </c>
      <c r="S25" s="31" t="str">
        <f t="shared" si="5"/>
        <v/>
      </c>
      <c r="T25" s="81" t="str">
        <f t="shared" si="6"/>
        <v/>
      </c>
      <c r="U25" s="87"/>
      <c r="V25" s="87"/>
      <c r="W25" s="87"/>
      <c r="X25" s="85"/>
      <c r="Y25" s="85"/>
      <c r="Z25" s="31" t="str">
        <f t="shared" si="7"/>
        <v/>
      </c>
      <c r="AA25" s="31" t="str">
        <f t="shared" si="8"/>
        <v/>
      </c>
      <c r="AB25" s="81" t="str">
        <f t="shared" si="9"/>
        <v/>
      </c>
    </row>
    <row r="26" spans="2:28" ht="70.8" customHeight="1" x14ac:dyDescent="0.25">
      <c r="B26" s="176" t="s">
        <v>104</v>
      </c>
      <c r="C26" s="136" t="s">
        <v>361</v>
      </c>
      <c r="D26" s="86"/>
      <c r="E26" s="86"/>
      <c r="F26" s="176" t="s">
        <v>104</v>
      </c>
      <c r="G26" s="109" t="s">
        <v>122</v>
      </c>
      <c r="H26" s="83" t="s">
        <v>467</v>
      </c>
      <c r="I26" s="85"/>
      <c r="J26" s="85"/>
      <c r="K26" s="84" t="str">
        <f t="shared" si="3"/>
        <v/>
      </c>
      <c r="L26" s="107" t="s">
        <v>486</v>
      </c>
      <c r="M26" s="226" t="s">
        <v>607</v>
      </c>
      <c r="N26" s="87"/>
      <c r="O26" s="86"/>
      <c r="P26" s="85"/>
      <c r="Q26" s="85"/>
      <c r="R26" s="31" t="str">
        <f t="shared" si="4"/>
        <v/>
      </c>
      <c r="S26" s="31" t="str">
        <f t="shared" si="5"/>
        <v/>
      </c>
      <c r="T26" s="81" t="str">
        <f t="shared" si="6"/>
        <v/>
      </c>
      <c r="U26" s="87"/>
      <c r="V26" s="87"/>
      <c r="W26" s="87"/>
      <c r="X26" s="85"/>
      <c r="Y26" s="85"/>
      <c r="Z26" s="31" t="str">
        <f t="shared" si="7"/>
        <v/>
      </c>
      <c r="AA26" s="31" t="str">
        <f t="shared" si="8"/>
        <v/>
      </c>
      <c r="AB26" s="81" t="str">
        <f t="shared" si="9"/>
        <v/>
      </c>
    </row>
    <row r="27" spans="2:28" ht="96" customHeight="1" x14ac:dyDescent="0.25">
      <c r="B27" s="176" t="s">
        <v>104</v>
      </c>
      <c r="C27" s="136" t="s">
        <v>362</v>
      </c>
      <c r="D27" s="86"/>
      <c r="E27" s="86"/>
      <c r="F27" s="176" t="s">
        <v>104</v>
      </c>
      <c r="G27" s="109" t="s">
        <v>123</v>
      </c>
      <c r="H27" s="83" t="s">
        <v>584</v>
      </c>
      <c r="I27" s="85"/>
      <c r="J27" s="85"/>
      <c r="K27" s="84" t="str">
        <f t="shared" si="3"/>
        <v/>
      </c>
      <c r="L27" s="107" t="s">
        <v>487</v>
      </c>
      <c r="M27" s="226" t="s">
        <v>606</v>
      </c>
      <c r="N27" s="87"/>
      <c r="O27" s="86"/>
      <c r="P27" s="85"/>
      <c r="Q27" s="85"/>
      <c r="R27" s="31" t="str">
        <f t="shared" si="4"/>
        <v/>
      </c>
      <c r="S27" s="31" t="str">
        <f t="shared" si="5"/>
        <v/>
      </c>
      <c r="T27" s="81" t="str">
        <f t="shared" si="6"/>
        <v/>
      </c>
      <c r="U27" s="87"/>
      <c r="V27" s="87"/>
      <c r="W27" s="87"/>
      <c r="X27" s="85"/>
      <c r="Y27" s="85"/>
      <c r="Z27" s="31" t="str">
        <f t="shared" si="7"/>
        <v/>
      </c>
      <c r="AA27" s="31" t="str">
        <f t="shared" si="8"/>
        <v/>
      </c>
      <c r="AB27" s="81" t="str">
        <f t="shared" si="9"/>
        <v/>
      </c>
    </row>
    <row r="28" spans="2:28" ht="124.8" customHeight="1" x14ac:dyDescent="0.25">
      <c r="B28" s="176" t="s">
        <v>104</v>
      </c>
      <c r="C28" s="136" t="s">
        <v>363</v>
      </c>
      <c r="D28" s="86"/>
      <c r="E28" s="86"/>
      <c r="F28" s="176" t="s">
        <v>104</v>
      </c>
      <c r="G28" s="109" t="s">
        <v>124</v>
      </c>
      <c r="H28" s="83" t="s">
        <v>468</v>
      </c>
      <c r="I28" s="85"/>
      <c r="J28" s="85"/>
      <c r="K28" s="84" t="str">
        <f t="shared" si="3"/>
        <v/>
      </c>
      <c r="L28" s="107" t="s">
        <v>488</v>
      </c>
      <c r="M28" s="226" t="s">
        <v>709</v>
      </c>
      <c r="N28" s="87"/>
      <c r="O28" s="86"/>
      <c r="P28" s="85"/>
      <c r="Q28" s="85"/>
      <c r="R28" s="31" t="str">
        <f t="shared" si="4"/>
        <v/>
      </c>
      <c r="S28" s="31" t="str">
        <f t="shared" si="5"/>
        <v/>
      </c>
      <c r="T28" s="81" t="str">
        <f t="shared" si="6"/>
        <v/>
      </c>
      <c r="U28" s="87"/>
      <c r="V28" s="87"/>
      <c r="W28" s="87"/>
      <c r="X28" s="85"/>
      <c r="Y28" s="85"/>
      <c r="Z28" s="31" t="str">
        <f t="shared" si="7"/>
        <v/>
      </c>
      <c r="AA28" s="31" t="str">
        <f t="shared" si="8"/>
        <v/>
      </c>
      <c r="AB28" s="81" t="str">
        <f t="shared" si="9"/>
        <v/>
      </c>
    </row>
    <row r="29" spans="2:28" ht="52.8" customHeight="1" x14ac:dyDescent="0.25">
      <c r="B29" s="176" t="s">
        <v>104</v>
      </c>
      <c r="C29" s="136" t="s">
        <v>364</v>
      </c>
      <c r="D29" s="86"/>
      <c r="E29" s="86"/>
      <c r="F29" s="176" t="s">
        <v>104</v>
      </c>
      <c r="G29" s="109" t="s">
        <v>125</v>
      </c>
      <c r="H29" s="83" t="s">
        <v>469</v>
      </c>
      <c r="I29" s="85"/>
      <c r="J29" s="85"/>
      <c r="K29" s="84" t="str">
        <f t="shared" si="3"/>
        <v/>
      </c>
      <c r="L29" s="107" t="s">
        <v>489</v>
      </c>
      <c r="M29" s="226" t="s">
        <v>609</v>
      </c>
      <c r="N29" s="87"/>
      <c r="O29" s="86"/>
      <c r="P29" s="85"/>
      <c r="Q29" s="85"/>
      <c r="R29" s="31" t="str">
        <f t="shared" si="4"/>
        <v/>
      </c>
      <c r="S29" s="31" t="str">
        <f t="shared" si="5"/>
        <v/>
      </c>
      <c r="T29" s="81" t="str">
        <f t="shared" si="6"/>
        <v/>
      </c>
      <c r="U29" s="87"/>
      <c r="V29" s="87"/>
      <c r="W29" s="87"/>
      <c r="X29" s="85"/>
      <c r="Y29" s="85"/>
      <c r="Z29" s="31" t="str">
        <f t="shared" si="7"/>
        <v/>
      </c>
      <c r="AA29" s="31" t="str">
        <f t="shared" si="8"/>
        <v/>
      </c>
      <c r="AB29" s="81" t="str">
        <f t="shared" si="9"/>
        <v/>
      </c>
    </row>
    <row r="30" spans="2:28" ht="88.8" customHeight="1" x14ac:dyDescent="0.25">
      <c r="B30" s="176" t="s">
        <v>104</v>
      </c>
      <c r="C30" s="136" t="s">
        <v>365</v>
      </c>
      <c r="D30" s="86"/>
      <c r="E30" s="86"/>
      <c r="F30" s="176" t="s">
        <v>104</v>
      </c>
      <c r="G30" s="109" t="s">
        <v>126</v>
      </c>
      <c r="H30" s="83" t="s">
        <v>595</v>
      </c>
      <c r="I30" s="85"/>
      <c r="J30" s="85"/>
      <c r="K30" s="84" t="str">
        <f t="shared" si="3"/>
        <v/>
      </c>
      <c r="L30" s="107" t="s">
        <v>490</v>
      </c>
      <c r="M30" s="226" t="s">
        <v>605</v>
      </c>
      <c r="N30" s="87"/>
      <c r="O30" s="86"/>
      <c r="P30" s="85"/>
      <c r="Q30" s="85"/>
      <c r="R30" s="31" t="str">
        <f t="shared" si="4"/>
        <v/>
      </c>
      <c r="S30" s="31" t="str">
        <f t="shared" si="5"/>
        <v/>
      </c>
      <c r="T30" s="81" t="str">
        <f t="shared" si="6"/>
        <v/>
      </c>
      <c r="U30" s="87"/>
      <c r="V30" s="87"/>
      <c r="W30" s="87"/>
      <c r="X30" s="85"/>
      <c r="Y30" s="85"/>
      <c r="Z30" s="31" t="str">
        <f t="shared" si="7"/>
        <v/>
      </c>
      <c r="AA30" s="31" t="str">
        <f t="shared" si="8"/>
        <v/>
      </c>
      <c r="AB30" s="81" t="str">
        <f t="shared" si="9"/>
        <v/>
      </c>
    </row>
    <row r="31" spans="2:28" ht="55.2" customHeight="1" x14ac:dyDescent="0.25">
      <c r="B31" s="176" t="s">
        <v>104</v>
      </c>
      <c r="C31" s="136" t="s">
        <v>366</v>
      </c>
      <c r="D31" s="86"/>
      <c r="E31" s="86"/>
      <c r="F31" s="176" t="s">
        <v>104</v>
      </c>
      <c r="G31" s="109" t="s">
        <v>127</v>
      </c>
      <c r="H31" s="83" t="s">
        <v>470</v>
      </c>
      <c r="I31" s="85"/>
      <c r="J31" s="85"/>
      <c r="K31" s="84" t="str">
        <f t="shared" si="3"/>
        <v/>
      </c>
      <c r="L31" s="107" t="s">
        <v>491</v>
      </c>
      <c r="M31" s="226" t="s">
        <v>610</v>
      </c>
      <c r="N31" s="87"/>
      <c r="O31" s="86"/>
      <c r="P31" s="85"/>
      <c r="Q31" s="85"/>
      <c r="R31" s="31" t="str">
        <f t="shared" si="4"/>
        <v/>
      </c>
      <c r="S31" s="31" t="str">
        <f t="shared" si="5"/>
        <v/>
      </c>
      <c r="T31" s="81" t="str">
        <f t="shared" si="6"/>
        <v/>
      </c>
      <c r="U31" s="87"/>
      <c r="V31" s="87"/>
      <c r="W31" s="87"/>
      <c r="X31" s="85"/>
      <c r="Y31" s="85"/>
      <c r="Z31" s="31" t="str">
        <f t="shared" si="7"/>
        <v/>
      </c>
      <c r="AA31" s="31" t="str">
        <f t="shared" si="8"/>
        <v/>
      </c>
      <c r="AB31" s="81" t="str">
        <f t="shared" si="9"/>
        <v/>
      </c>
    </row>
    <row r="32" spans="2:28" ht="130.19999999999999" customHeight="1" x14ac:dyDescent="0.25">
      <c r="B32" s="176" t="s">
        <v>104</v>
      </c>
      <c r="C32" s="136" t="s">
        <v>367</v>
      </c>
      <c r="D32" s="86"/>
      <c r="E32" s="86"/>
      <c r="F32" s="176" t="s">
        <v>104</v>
      </c>
      <c r="G32" s="109" t="s">
        <v>128</v>
      </c>
      <c r="H32" s="83" t="s">
        <v>585</v>
      </c>
      <c r="I32" s="85"/>
      <c r="J32" s="85"/>
      <c r="K32" s="84" t="str">
        <f t="shared" si="3"/>
        <v/>
      </c>
      <c r="L32" s="107" t="s">
        <v>492</v>
      </c>
      <c r="M32" s="226" t="s">
        <v>611</v>
      </c>
      <c r="N32" s="87"/>
      <c r="O32" s="86"/>
      <c r="P32" s="85"/>
      <c r="Q32" s="85"/>
      <c r="R32" s="31" t="str">
        <f t="shared" si="4"/>
        <v/>
      </c>
      <c r="S32" s="31" t="str">
        <f t="shared" si="5"/>
        <v/>
      </c>
      <c r="T32" s="81" t="str">
        <f t="shared" si="6"/>
        <v/>
      </c>
      <c r="U32" s="87"/>
      <c r="V32" s="87"/>
      <c r="W32" s="87"/>
      <c r="X32" s="85"/>
      <c r="Y32" s="85"/>
      <c r="Z32" s="31" t="str">
        <f t="shared" si="7"/>
        <v/>
      </c>
      <c r="AA32" s="31" t="str">
        <f t="shared" si="8"/>
        <v/>
      </c>
      <c r="AB32" s="81" t="str">
        <f t="shared" si="9"/>
        <v/>
      </c>
    </row>
    <row r="33" spans="2:28" ht="188.4" customHeight="1" x14ac:dyDescent="0.25">
      <c r="B33" s="176" t="s">
        <v>104</v>
      </c>
      <c r="C33" s="136" t="s">
        <v>368</v>
      </c>
      <c r="D33" s="86"/>
      <c r="E33" s="86"/>
      <c r="F33" s="176" t="s">
        <v>104</v>
      </c>
      <c r="G33" s="109" t="s">
        <v>129</v>
      </c>
      <c r="H33" s="83" t="s">
        <v>586</v>
      </c>
      <c r="I33" s="85"/>
      <c r="J33" s="85"/>
      <c r="K33" s="84" t="str">
        <f t="shared" si="3"/>
        <v/>
      </c>
      <c r="L33" s="107" t="s">
        <v>493</v>
      </c>
      <c r="M33" s="226" t="s">
        <v>710</v>
      </c>
      <c r="N33" s="87"/>
      <c r="O33" s="86"/>
      <c r="P33" s="85"/>
      <c r="Q33" s="85"/>
      <c r="R33" s="31" t="str">
        <f t="shared" si="4"/>
        <v/>
      </c>
      <c r="S33" s="31" t="str">
        <f t="shared" si="5"/>
        <v/>
      </c>
      <c r="T33" s="81" t="str">
        <f t="shared" si="6"/>
        <v/>
      </c>
      <c r="U33" s="87"/>
      <c r="V33" s="87"/>
      <c r="W33" s="87"/>
      <c r="X33" s="85"/>
      <c r="Y33" s="85"/>
      <c r="Z33" s="31" t="str">
        <f t="shared" si="7"/>
        <v/>
      </c>
      <c r="AA33" s="31" t="str">
        <f t="shared" si="8"/>
        <v/>
      </c>
      <c r="AB33" s="81" t="str">
        <f t="shared" si="9"/>
        <v/>
      </c>
    </row>
    <row r="34" spans="2:28" ht="114.6" customHeight="1" x14ac:dyDescent="0.25">
      <c r="B34" s="176" t="s">
        <v>104</v>
      </c>
      <c r="C34" s="136" t="s">
        <v>369</v>
      </c>
      <c r="D34" s="86"/>
      <c r="E34" s="86"/>
      <c r="F34" s="176" t="s">
        <v>104</v>
      </c>
      <c r="G34" s="109" t="s">
        <v>130</v>
      </c>
      <c r="H34" s="83" t="s">
        <v>587</v>
      </c>
      <c r="I34" s="85"/>
      <c r="J34" s="85"/>
      <c r="K34" s="84" t="str">
        <f t="shared" si="3"/>
        <v/>
      </c>
      <c r="L34" s="107" t="s">
        <v>494</v>
      </c>
      <c r="M34" s="227" t="s">
        <v>285</v>
      </c>
      <c r="N34" s="87"/>
      <c r="O34" s="86"/>
      <c r="P34" s="85"/>
      <c r="Q34" s="85"/>
      <c r="R34" s="31" t="str">
        <f t="shared" si="4"/>
        <v/>
      </c>
      <c r="S34" s="31" t="str">
        <f t="shared" si="5"/>
        <v/>
      </c>
      <c r="T34" s="81" t="str">
        <f t="shared" si="6"/>
        <v/>
      </c>
      <c r="U34" s="87"/>
      <c r="V34" s="87"/>
      <c r="W34" s="87"/>
      <c r="X34" s="85"/>
      <c r="Y34" s="85"/>
      <c r="Z34" s="31" t="str">
        <f t="shared" si="7"/>
        <v/>
      </c>
      <c r="AA34" s="31" t="str">
        <f t="shared" si="8"/>
        <v/>
      </c>
      <c r="AB34" s="81" t="str">
        <f t="shared" si="9"/>
        <v/>
      </c>
    </row>
    <row r="35" spans="2:28" ht="118.2" customHeight="1" x14ac:dyDescent="0.25">
      <c r="B35" s="176" t="s">
        <v>104</v>
      </c>
      <c r="C35" s="136" t="s">
        <v>370</v>
      </c>
      <c r="D35" s="86"/>
      <c r="E35" s="86"/>
      <c r="F35" s="176" t="s">
        <v>104</v>
      </c>
      <c r="G35" s="109" t="s">
        <v>131</v>
      </c>
      <c r="H35" s="83" t="s">
        <v>588</v>
      </c>
      <c r="I35" s="85"/>
      <c r="J35" s="85"/>
      <c r="K35" s="84" t="str">
        <f t="shared" si="3"/>
        <v/>
      </c>
      <c r="L35" s="107" t="s">
        <v>495</v>
      </c>
      <c r="M35" s="226" t="s">
        <v>612</v>
      </c>
      <c r="N35" s="87"/>
      <c r="O35" s="86"/>
      <c r="P35" s="85"/>
      <c r="Q35" s="85"/>
      <c r="R35" s="31" t="str">
        <f t="shared" si="4"/>
        <v/>
      </c>
      <c r="S35" s="31" t="str">
        <f t="shared" si="5"/>
        <v/>
      </c>
      <c r="T35" s="81" t="str">
        <f t="shared" si="6"/>
        <v/>
      </c>
      <c r="U35" s="87"/>
      <c r="V35" s="87"/>
      <c r="W35" s="87"/>
      <c r="X35" s="85"/>
      <c r="Y35" s="85"/>
      <c r="Z35" s="31" t="str">
        <f t="shared" si="7"/>
        <v/>
      </c>
      <c r="AA35" s="31" t="str">
        <f t="shared" si="8"/>
        <v/>
      </c>
      <c r="AB35" s="81" t="str">
        <f t="shared" si="9"/>
        <v/>
      </c>
    </row>
    <row r="36" spans="2:28" ht="174" customHeight="1" x14ac:dyDescent="0.25">
      <c r="B36" s="176" t="s">
        <v>104</v>
      </c>
      <c r="C36" s="136" t="s">
        <v>371</v>
      </c>
      <c r="D36" s="86"/>
      <c r="E36" s="86"/>
      <c r="F36" s="176" t="s">
        <v>104</v>
      </c>
      <c r="G36" s="109" t="s">
        <v>132</v>
      </c>
      <c r="H36" s="83" t="s">
        <v>589</v>
      </c>
      <c r="I36" s="85"/>
      <c r="J36" s="85"/>
      <c r="K36" s="84" t="str">
        <f t="shared" si="3"/>
        <v/>
      </c>
      <c r="L36" s="107" t="s">
        <v>496</v>
      </c>
      <c r="M36" s="226" t="s">
        <v>711</v>
      </c>
      <c r="N36" s="87"/>
      <c r="O36" s="86"/>
      <c r="P36" s="85"/>
      <c r="Q36" s="85"/>
      <c r="R36" s="31" t="str">
        <f t="shared" si="4"/>
        <v/>
      </c>
      <c r="S36" s="31" t="str">
        <f t="shared" si="5"/>
        <v/>
      </c>
      <c r="T36" s="81" t="str">
        <f t="shared" si="6"/>
        <v/>
      </c>
      <c r="U36" s="87"/>
      <c r="V36" s="87"/>
      <c r="W36" s="87"/>
      <c r="X36" s="85"/>
      <c r="Y36" s="85"/>
      <c r="Z36" s="31" t="str">
        <f t="shared" si="7"/>
        <v/>
      </c>
      <c r="AA36" s="31" t="str">
        <f t="shared" si="8"/>
        <v/>
      </c>
      <c r="AB36" s="81" t="str">
        <f t="shared" si="9"/>
        <v/>
      </c>
    </row>
    <row r="37" spans="2:28" ht="127.8" customHeight="1" x14ac:dyDescent="0.25">
      <c r="B37" s="176" t="s">
        <v>104</v>
      </c>
      <c r="C37" s="136" t="s">
        <v>372</v>
      </c>
      <c r="D37" s="86"/>
      <c r="E37" s="86"/>
      <c r="F37" s="176" t="s">
        <v>104</v>
      </c>
      <c r="G37" s="109" t="s">
        <v>133</v>
      </c>
      <c r="H37" s="83" t="s">
        <v>590</v>
      </c>
      <c r="I37" s="85"/>
      <c r="J37" s="85"/>
      <c r="K37" s="84" t="str">
        <f t="shared" si="3"/>
        <v/>
      </c>
      <c r="L37" s="107" t="s">
        <v>497</v>
      </c>
      <c r="M37" s="226" t="s">
        <v>613</v>
      </c>
      <c r="N37" s="87"/>
      <c r="O37" s="86"/>
      <c r="P37" s="85"/>
      <c r="Q37" s="85"/>
      <c r="R37" s="31" t="str">
        <f t="shared" si="4"/>
        <v/>
      </c>
      <c r="S37" s="31" t="str">
        <f t="shared" si="5"/>
        <v/>
      </c>
      <c r="T37" s="81" t="str">
        <f t="shared" si="6"/>
        <v/>
      </c>
      <c r="U37" s="87"/>
      <c r="V37" s="87"/>
      <c r="W37" s="87"/>
      <c r="X37" s="85"/>
      <c r="Y37" s="85"/>
      <c r="Z37" s="31" t="str">
        <f t="shared" si="7"/>
        <v/>
      </c>
      <c r="AA37" s="31" t="str">
        <f t="shared" si="8"/>
        <v/>
      </c>
      <c r="AB37" s="81" t="str">
        <f t="shared" si="9"/>
        <v/>
      </c>
    </row>
    <row r="38" spans="2:28" ht="252.6" customHeight="1" x14ac:dyDescent="0.25">
      <c r="B38" s="176" t="s">
        <v>104</v>
      </c>
      <c r="C38" s="136" t="s">
        <v>373</v>
      </c>
      <c r="D38" s="86"/>
      <c r="E38" s="86"/>
      <c r="F38" s="176" t="s">
        <v>104</v>
      </c>
      <c r="G38" s="109" t="s">
        <v>134</v>
      </c>
      <c r="H38" s="83" t="s">
        <v>596</v>
      </c>
      <c r="I38" s="85"/>
      <c r="J38" s="85"/>
      <c r="K38" s="84" t="str">
        <f t="shared" si="3"/>
        <v/>
      </c>
      <c r="L38" s="107" t="s">
        <v>498</v>
      </c>
      <c r="M38" s="226" t="s">
        <v>712</v>
      </c>
      <c r="N38" s="87"/>
      <c r="O38" s="86"/>
      <c r="P38" s="85"/>
      <c r="Q38" s="85"/>
      <c r="R38" s="31" t="str">
        <f t="shared" si="4"/>
        <v/>
      </c>
      <c r="S38" s="31" t="str">
        <f t="shared" si="5"/>
        <v/>
      </c>
      <c r="T38" s="81" t="str">
        <f t="shared" si="6"/>
        <v/>
      </c>
      <c r="U38" s="87"/>
      <c r="V38" s="87"/>
      <c r="W38" s="87"/>
      <c r="X38" s="85"/>
      <c r="Y38" s="85"/>
      <c r="Z38" s="31" t="str">
        <f t="shared" si="7"/>
        <v/>
      </c>
      <c r="AA38" s="31" t="str">
        <f t="shared" si="8"/>
        <v/>
      </c>
      <c r="AB38" s="81" t="str">
        <f t="shared" si="9"/>
        <v/>
      </c>
    </row>
    <row r="39" spans="2:28" ht="262.2" customHeight="1" x14ac:dyDescent="0.25">
      <c r="B39" s="176" t="s">
        <v>104</v>
      </c>
      <c r="C39" s="136" t="s">
        <v>374</v>
      </c>
      <c r="D39" s="86"/>
      <c r="E39" s="86"/>
      <c r="F39" s="176" t="s">
        <v>104</v>
      </c>
      <c r="G39" s="109" t="s">
        <v>135</v>
      </c>
      <c r="H39" s="83" t="s">
        <v>591</v>
      </c>
      <c r="I39" s="85"/>
      <c r="J39" s="85"/>
      <c r="K39" s="84" t="str">
        <f t="shared" si="3"/>
        <v/>
      </c>
      <c r="L39" s="107" t="s">
        <v>499</v>
      </c>
      <c r="M39" s="226" t="s">
        <v>713</v>
      </c>
      <c r="N39" s="87"/>
      <c r="O39" s="86"/>
      <c r="P39" s="85"/>
      <c r="Q39" s="85"/>
      <c r="R39" s="31" t="str">
        <f t="shared" si="4"/>
        <v/>
      </c>
      <c r="S39" s="31" t="str">
        <f t="shared" si="5"/>
        <v/>
      </c>
      <c r="T39" s="81" t="str">
        <f t="shared" si="6"/>
        <v/>
      </c>
      <c r="U39" s="87"/>
      <c r="V39" s="87"/>
      <c r="W39" s="87"/>
      <c r="X39" s="85"/>
      <c r="Y39" s="85"/>
      <c r="Z39" s="31" t="str">
        <f t="shared" si="7"/>
        <v/>
      </c>
      <c r="AA39" s="31" t="str">
        <f t="shared" si="8"/>
        <v/>
      </c>
      <c r="AB39" s="81" t="str">
        <f t="shared" si="9"/>
        <v/>
      </c>
    </row>
    <row r="40" spans="2:28" ht="81" customHeight="1" x14ac:dyDescent="0.25">
      <c r="B40" s="176" t="s">
        <v>104</v>
      </c>
      <c r="C40" s="136" t="s">
        <v>375</v>
      </c>
      <c r="D40" s="86"/>
      <c r="E40" s="86"/>
      <c r="F40" s="176" t="s">
        <v>104</v>
      </c>
      <c r="G40" s="109" t="s">
        <v>136</v>
      </c>
      <c r="H40" s="83" t="s">
        <v>592</v>
      </c>
      <c r="I40" s="85"/>
      <c r="J40" s="85"/>
      <c r="K40" s="84" t="str">
        <f t="shared" ref="K40" si="10">IF(OR(I40="",J40=""),"",I40*J40)</f>
        <v/>
      </c>
      <c r="L40" s="107" t="s">
        <v>500</v>
      </c>
      <c r="M40" s="226" t="s">
        <v>614</v>
      </c>
      <c r="N40" s="87"/>
      <c r="O40" s="86"/>
      <c r="P40" s="85"/>
      <c r="Q40" s="85"/>
      <c r="R40" s="31" t="str">
        <f t="shared" ref="R40" si="11">IF(ISNUMBER(I40),IF(I40+P40&gt;1,I40+P40,1),"")</f>
        <v/>
      </c>
      <c r="S40" s="31" t="str">
        <f t="shared" ref="S40" si="12">IF(ISNUMBER(J40),IF(J40+Q40&gt;1,J40+Q40,1),"")</f>
        <v/>
      </c>
      <c r="T40" s="81" t="str">
        <f t="shared" ref="T40" si="13">IF(OR(R40="",S40=""),"",R40*S40)</f>
        <v/>
      </c>
      <c r="U40" s="87"/>
      <c r="V40" s="87"/>
      <c r="W40" s="87"/>
      <c r="X40" s="85"/>
      <c r="Y40" s="85"/>
      <c r="Z40" s="31" t="str">
        <f t="shared" ref="Z40" si="14">IF(ISNUMBER($R40),IF($R40+X40&gt;1,$R40+X40,1),"")</f>
        <v/>
      </c>
      <c r="AA40" s="31" t="str">
        <f t="shared" ref="AA40" si="15">IF(ISNUMBER($S40),IF($S40+Y40&gt;1,$S40+Y40,1),"")</f>
        <v/>
      </c>
      <c r="AB40" s="81" t="str">
        <f t="shared" ref="AB40" si="16">IF(OR(Z40="",AA40=""),"",Z40*AA40)</f>
        <v/>
      </c>
    </row>
    <row r="41" spans="2:28" ht="409.6" customHeight="1" x14ac:dyDescent="0.25">
      <c r="B41" s="176" t="s">
        <v>104</v>
      </c>
      <c r="C41" s="136" t="s">
        <v>594</v>
      </c>
      <c r="D41" s="86"/>
      <c r="E41" s="86"/>
      <c r="F41" s="176" t="s">
        <v>104</v>
      </c>
      <c r="G41" s="109" t="s">
        <v>455</v>
      </c>
      <c r="H41" s="144" t="str">
        <f>IFERROR(VLOOKUP(H9,Aux!A:B,2,0),"")</f>
        <v/>
      </c>
      <c r="I41" s="85"/>
      <c r="J41" s="85"/>
      <c r="K41" s="84" t="str">
        <f t="shared" si="3"/>
        <v/>
      </c>
      <c r="L41" s="107" t="s">
        <v>501</v>
      </c>
      <c r="M41" s="226" t="s">
        <v>615</v>
      </c>
      <c r="N41" s="87"/>
      <c r="O41" s="86"/>
      <c r="P41" s="85"/>
      <c r="Q41" s="85"/>
      <c r="R41" s="31" t="str">
        <f t="shared" ref="R41" si="17">IF(ISNUMBER(I41),IF(I41+P41&gt;1,I41+P41,1),"")</f>
        <v/>
      </c>
      <c r="S41" s="31" t="str">
        <f t="shared" ref="S41" si="18">IF(ISNUMBER(J41),IF(J41+Q41&gt;1,J41+Q41,1),"")</f>
        <v/>
      </c>
      <c r="T41" s="81" t="str">
        <f t="shared" ref="T41" si="19">IF(OR(R41="",S41=""),"",R41*S41)</f>
        <v/>
      </c>
      <c r="U41" s="87"/>
      <c r="V41" s="87"/>
      <c r="W41" s="87"/>
      <c r="X41" s="85"/>
      <c r="Y41" s="85"/>
      <c r="Z41" s="31" t="str">
        <f t="shared" ref="Z41" si="20">IF(ISNUMBER($R41),IF($R41+X41&gt;1,$R41+X41,1),"")</f>
        <v/>
      </c>
      <c r="AA41" s="31" t="str">
        <f t="shared" ref="AA41" si="21">IF(ISNUMBER($S41),IF($S41+Y41&gt;1,$S41+Y41,1),"")</f>
        <v/>
      </c>
      <c r="AB41" s="81" t="str">
        <f t="shared" ref="AB41" si="22">IF(OR(Z41="",AA41=""),"",Z41*AA41)</f>
        <v/>
      </c>
    </row>
    <row r="42" spans="2:28" s="88" customFormat="1" ht="72" customHeight="1" x14ac:dyDescent="0.25">
      <c r="B42" s="86" t="s">
        <v>104</v>
      </c>
      <c r="C42" s="87" t="s">
        <v>593</v>
      </c>
      <c r="D42" s="86"/>
      <c r="E42" s="86"/>
      <c r="F42" s="86" t="s">
        <v>104</v>
      </c>
      <c r="G42" s="197" t="s">
        <v>376</v>
      </c>
      <c r="H42" s="87" t="s">
        <v>96</v>
      </c>
      <c r="I42" s="85"/>
      <c r="J42" s="85"/>
      <c r="K42" s="195" t="str">
        <f t="shared" si="3"/>
        <v/>
      </c>
      <c r="L42" s="198" t="s">
        <v>502</v>
      </c>
      <c r="M42" s="87" t="s">
        <v>97</v>
      </c>
      <c r="N42" s="87"/>
      <c r="O42" s="86"/>
      <c r="P42" s="85"/>
      <c r="Q42" s="85"/>
      <c r="R42" s="94" t="str">
        <f t="shared" si="4"/>
        <v/>
      </c>
      <c r="S42" s="94" t="str">
        <f t="shared" si="5"/>
        <v/>
      </c>
      <c r="T42" s="196" t="str">
        <f t="shared" si="6"/>
        <v/>
      </c>
      <c r="U42" s="87" t="s">
        <v>97</v>
      </c>
      <c r="V42" s="87"/>
      <c r="W42" s="87"/>
      <c r="X42" s="85"/>
      <c r="Y42" s="85"/>
      <c r="Z42" s="94" t="str">
        <f t="shared" si="7"/>
        <v/>
      </c>
      <c r="AA42" s="94" t="str">
        <f t="shared" si="8"/>
        <v/>
      </c>
      <c r="AB42" s="196" t="str">
        <f t="shared" si="9"/>
        <v/>
      </c>
    </row>
    <row r="43" spans="2:28" s="88" customFormat="1" ht="72" customHeight="1" x14ac:dyDescent="0.25">
      <c r="B43" s="86" t="s">
        <v>104</v>
      </c>
      <c r="C43" s="87" t="s">
        <v>593</v>
      </c>
      <c r="D43" s="86"/>
      <c r="E43" s="86"/>
      <c r="F43" s="86" t="s">
        <v>104</v>
      </c>
      <c r="G43" s="197" t="s">
        <v>376</v>
      </c>
      <c r="H43" s="87" t="s">
        <v>96</v>
      </c>
      <c r="I43" s="85"/>
      <c r="J43" s="85"/>
      <c r="K43" s="195" t="str">
        <f t="shared" si="3"/>
        <v/>
      </c>
      <c r="L43" s="198" t="s">
        <v>502</v>
      </c>
      <c r="M43" s="87" t="s">
        <v>97</v>
      </c>
      <c r="N43" s="87"/>
      <c r="O43" s="86"/>
      <c r="P43" s="85"/>
      <c r="Q43" s="85"/>
      <c r="R43" s="94" t="str">
        <f t="shared" si="4"/>
        <v/>
      </c>
      <c r="S43" s="94" t="str">
        <f t="shared" si="5"/>
        <v/>
      </c>
      <c r="T43" s="196" t="str">
        <f t="shared" si="6"/>
        <v/>
      </c>
      <c r="U43" s="87" t="s">
        <v>97</v>
      </c>
      <c r="V43" s="87"/>
      <c r="W43" s="87"/>
      <c r="X43" s="85"/>
      <c r="Y43" s="85"/>
      <c r="Z43" s="94" t="str">
        <f t="shared" si="7"/>
        <v/>
      </c>
      <c r="AA43" s="94" t="str">
        <f t="shared" si="8"/>
        <v/>
      </c>
      <c r="AB43" s="196" t="str">
        <f t="shared" si="9"/>
        <v/>
      </c>
    </row>
    <row r="44" spans="2:28" ht="222" customHeight="1" x14ac:dyDescent="0.25">
      <c r="B44" s="176" t="s">
        <v>137</v>
      </c>
      <c r="C44" s="136" t="s">
        <v>348</v>
      </c>
      <c r="D44" s="86"/>
      <c r="E44" s="86"/>
      <c r="F44" s="176" t="s">
        <v>137</v>
      </c>
      <c r="G44" s="115" t="s">
        <v>141</v>
      </c>
      <c r="H44" s="83" t="s">
        <v>460</v>
      </c>
      <c r="I44" s="85"/>
      <c r="J44" s="85"/>
      <c r="K44" s="84" t="str">
        <f t="shared" si="3"/>
        <v/>
      </c>
      <c r="L44" s="117" t="s">
        <v>290</v>
      </c>
      <c r="M44" s="225" t="s">
        <v>289</v>
      </c>
      <c r="N44" s="87"/>
      <c r="O44" s="86"/>
      <c r="P44" s="85"/>
      <c r="Q44" s="85"/>
      <c r="R44" s="31" t="str">
        <f t="shared" si="4"/>
        <v/>
      </c>
      <c r="S44" s="31" t="str">
        <f t="shared" si="5"/>
        <v/>
      </c>
      <c r="T44" s="81" t="str">
        <f t="shared" si="6"/>
        <v/>
      </c>
      <c r="U44" s="87"/>
      <c r="V44" s="87"/>
      <c r="W44" s="87"/>
      <c r="X44" s="85"/>
      <c r="Y44" s="85"/>
      <c r="Z44" s="31" t="str">
        <f t="shared" si="7"/>
        <v/>
      </c>
      <c r="AA44" s="31" t="str">
        <f t="shared" si="8"/>
        <v/>
      </c>
      <c r="AB44" s="81" t="str">
        <f t="shared" si="9"/>
        <v/>
      </c>
    </row>
    <row r="45" spans="2:28" ht="48" x14ac:dyDescent="0.25">
      <c r="B45" s="176" t="s">
        <v>137</v>
      </c>
      <c r="C45" s="136" t="s">
        <v>349</v>
      </c>
      <c r="D45" s="86"/>
      <c r="E45" s="86"/>
      <c r="F45" s="176" t="s">
        <v>137</v>
      </c>
      <c r="G45" s="115" t="s">
        <v>142</v>
      </c>
      <c r="H45" s="83" t="s">
        <v>579</v>
      </c>
      <c r="I45" s="85"/>
      <c r="J45" s="85"/>
      <c r="K45" s="84" t="str">
        <f t="shared" si="3"/>
        <v/>
      </c>
      <c r="L45" s="117" t="s">
        <v>291</v>
      </c>
      <c r="M45" s="225" t="s">
        <v>580</v>
      </c>
      <c r="N45" s="87"/>
      <c r="O45" s="86"/>
      <c r="P45" s="85"/>
      <c r="Q45" s="85"/>
      <c r="R45" s="31" t="str">
        <f t="shared" si="4"/>
        <v/>
      </c>
      <c r="S45" s="31" t="str">
        <f t="shared" si="5"/>
        <v/>
      </c>
      <c r="T45" s="81" t="str">
        <f t="shared" si="6"/>
        <v/>
      </c>
      <c r="U45" s="87"/>
      <c r="V45" s="87"/>
      <c r="W45" s="87"/>
      <c r="X45" s="85"/>
      <c r="Y45" s="85"/>
      <c r="Z45" s="31" t="str">
        <f t="shared" si="7"/>
        <v/>
      </c>
      <c r="AA45" s="31" t="str">
        <f t="shared" si="8"/>
        <v/>
      </c>
      <c r="AB45" s="81" t="str">
        <f t="shared" si="9"/>
        <v/>
      </c>
    </row>
    <row r="46" spans="2:28" ht="60" x14ac:dyDescent="0.25">
      <c r="B46" s="176" t="s">
        <v>137</v>
      </c>
      <c r="C46" s="136" t="s">
        <v>350</v>
      </c>
      <c r="D46" s="86"/>
      <c r="E46" s="86"/>
      <c r="F46" s="176" t="s">
        <v>137</v>
      </c>
      <c r="G46" s="115" t="s">
        <v>143</v>
      </c>
      <c r="H46" s="148" t="s">
        <v>108</v>
      </c>
      <c r="I46" s="85"/>
      <c r="J46" s="85"/>
      <c r="K46" s="84" t="str">
        <f t="shared" si="3"/>
        <v/>
      </c>
      <c r="L46" s="117" t="s">
        <v>292</v>
      </c>
      <c r="M46" s="225" t="s">
        <v>287</v>
      </c>
      <c r="N46" s="87"/>
      <c r="O46" s="86"/>
      <c r="P46" s="85"/>
      <c r="Q46" s="85"/>
      <c r="R46" s="31" t="str">
        <f t="shared" si="4"/>
        <v/>
      </c>
      <c r="S46" s="31" t="str">
        <f t="shared" si="5"/>
        <v/>
      </c>
      <c r="T46" s="81" t="str">
        <f t="shared" si="6"/>
        <v/>
      </c>
      <c r="U46" s="87"/>
      <c r="V46" s="87"/>
      <c r="W46" s="87"/>
      <c r="X46" s="85"/>
      <c r="Y46" s="85"/>
      <c r="Z46" s="31" t="str">
        <f t="shared" si="7"/>
        <v/>
      </c>
      <c r="AA46" s="31" t="str">
        <f t="shared" si="8"/>
        <v/>
      </c>
      <c r="AB46" s="81" t="str">
        <f t="shared" si="9"/>
        <v/>
      </c>
    </row>
    <row r="47" spans="2:28" ht="60" x14ac:dyDescent="0.25">
      <c r="B47" s="176" t="s">
        <v>137</v>
      </c>
      <c r="C47" s="136" t="s">
        <v>351</v>
      </c>
      <c r="D47" s="86"/>
      <c r="E47" s="86"/>
      <c r="F47" s="176" t="s">
        <v>137</v>
      </c>
      <c r="G47" s="115" t="s">
        <v>144</v>
      </c>
      <c r="H47" s="148" t="s">
        <v>461</v>
      </c>
      <c r="I47" s="85"/>
      <c r="J47" s="85"/>
      <c r="K47" s="84" t="str">
        <f t="shared" si="3"/>
        <v/>
      </c>
      <c r="L47" s="117" t="s">
        <v>293</v>
      </c>
      <c r="M47" s="225" t="s">
        <v>288</v>
      </c>
      <c r="N47" s="87"/>
      <c r="O47" s="86"/>
      <c r="P47" s="85"/>
      <c r="Q47" s="85"/>
      <c r="R47" s="31" t="str">
        <f t="shared" si="4"/>
        <v/>
      </c>
      <c r="S47" s="31" t="str">
        <f t="shared" si="5"/>
        <v/>
      </c>
      <c r="T47" s="81" t="str">
        <f t="shared" si="6"/>
        <v/>
      </c>
      <c r="U47" s="87"/>
      <c r="V47" s="87"/>
      <c r="W47" s="87"/>
      <c r="X47" s="85"/>
      <c r="Y47" s="85"/>
      <c r="Z47" s="31" t="str">
        <f t="shared" si="7"/>
        <v/>
      </c>
      <c r="AA47" s="31" t="str">
        <f t="shared" si="8"/>
        <v/>
      </c>
      <c r="AB47" s="81" t="str">
        <f t="shared" si="9"/>
        <v/>
      </c>
    </row>
    <row r="48" spans="2:28" ht="41.4" x14ac:dyDescent="0.25">
      <c r="B48" s="176" t="s">
        <v>137</v>
      </c>
      <c r="C48" s="136" t="s">
        <v>352</v>
      </c>
      <c r="D48" s="86"/>
      <c r="E48" s="86"/>
      <c r="F48" s="176" t="s">
        <v>137</v>
      </c>
      <c r="G48" s="115" t="s">
        <v>145</v>
      </c>
      <c r="H48" s="83" t="s">
        <v>581</v>
      </c>
      <c r="I48" s="85"/>
      <c r="J48" s="85"/>
      <c r="K48" s="84" t="str">
        <f t="shared" si="3"/>
        <v/>
      </c>
      <c r="L48" s="117" t="s">
        <v>294</v>
      </c>
      <c r="M48" s="226" t="s">
        <v>282</v>
      </c>
      <c r="N48" s="87"/>
      <c r="O48" s="86"/>
      <c r="P48" s="85"/>
      <c r="Q48" s="85"/>
      <c r="R48" s="31" t="str">
        <f t="shared" si="4"/>
        <v/>
      </c>
      <c r="S48" s="31" t="str">
        <f t="shared" si="5"/>
        <v/>
      </c>
      <c r="T48" s="81" t="str">
        <f t="shared" si="6"/>
        <v/>
      </c>
      <c r="U48" s="87"/>
      <c r="V48" s="87"/>
      <c r="W48" s="87"/>
      <c r="X48" s="85"/>
      <c r="Y48" s="85"/>
      <c r="Z48" s="31" t="str">
        <f t="shared" si="7"/>
        <v/>
      </c>
      <c r="AA48" s="31" t="str">
        <f t="shared" si="8"/>
        <v/>
      </c>
      <c r="AB48" s="81" t="str">
        <f t="shared" si="9"/>
        <v/>
      </c>
    </row>
    <row r="49" spans="2:28" ht="36" x14ac:dyDescent="0.25">
      <c r="B49" s="176" t="s">
        <v>137</v>
      </c>
      <c r="C49" s="136" t="s">
        <v>353</v>
      </c>
      <c r="D49" s="86"/>
      <c r="E49" s="86"/>
      <c r="F49" s="176" t="s">
        <v>137</v>
      </c>
      <c r="G49" s="115" t="s">
        <v>146</v>
      </c>
      <c r="H49" s="83" t="s">
        <v>462</v>
      </c>
      <c r="I49" s="85"/>
      <c r="J49" s="85"/>
      <c r="K49" s="84" t="str">
        <f t="shared" si="3"/>
        <v/>
      </c>
      <c r="L49" s="117" t="s">
        <v>295</v>
      </c>
      <c r="M49" s="226" t="s">
        <v>603</v>
      </c>
      <c r="N49" s="87"/>
      <c r="O49" s="86"/>
      <c r="P49" s="85"/>
      <c r="Q49" s="85"/>
      <c r="R49" s="31" t="str">
        <f t="shared" si="4"/>
        <v/>
      </c>
      <c r="S49" s="31" t="str">
        <f t="shared" si="5"/>
        <v/>
      </c>
      <c r="T49" s="81" t="str">
        <f t="shared" si="6"/>
        <v/>
      </c>
      <c r="U49" s="87"/>
      <c r="V49" s="87"/>
      <c r="W49" s="87"/>
      <c r="X49" s="85"/>
      <c r="Y49" s="85"/>
      <c r="Z49" s="31" t="str">
        <f t="shared" si="7"/>
        <v/>
      </c>
      <c r="AA49" s="31" t="str">
        <f t="shared" si="8"/>
        <v/>
      </c>
      <c r="AB49" s="81" t="str">
        <f t="shared" si="9"/>
        <v/>
      </c>
    </row>
    <row r="50" spans="2:28" ht="36" x14ac:dyDescent="0.25">
      <c r="B50" s="176" t="s">
        <v>137</v>
      </c>
      <c r="C50" s="136" t="s">
        <v>354</v>
      </c>
      <c r="D50" s="86"/>
      <c r="E50" s="86"/>
      <c r="F50" s="176" t="s">
        <v>137</v>
      </c>
      <c r="G50" s="115" t="s">
        <v>147</v>
      </c>
      <c r="H50" s="83" t="s">
        <v>463</v>
      </c>
      <c r="I50" s="85"/>
      <c r="J50" s="85"/>
      <c r="K50" s="84" t="str">
        <f t="shared" si="3"/>
        <v/>
      </c>
      <c r="L50" s="117" t="s">
        <v>296</v>
      </c>
      <c r="M50" s="226" t="s">
        <v>282</v>
      </c>
      <c r="N50" s="87"/>
      <c r="O50" s="86"/>
      <c r="P50" s="85"/>
      <c r="Q50" s="85"/>
      <c r="R50" s="31" t="str">
        <f t="shared" si="4"/>
        <v/>
      </c>
      <c r="S50" s="31" t="str">
        <f t="shared" si="5"/>
        <v/>
      </c>
      <c r="T50" s="81" t="str">
        <f t="shared" si="6"/>
        <v/>
      </c>
      <c r="U50" s="87"/>
      <c r="V50" s="87"/>
      <c r="W50" s="87"/>
      <c r="X50" s="85"/>
      <c r="Y50" s="85"/>
      <c r="Z50" s="31" t="str">
        <f t="shared" si="7"/>
        <v/>
      </c>
      <c r="AA50" s="31" t="str">
        <f t="shared" si="8"/>
        <v/>
      </c>
      <c r="AB50" s="81" t="str">
        <f t="shared" si="9"/>
        <v/>
      </c>
    </row>
    <row r="51" spans="2:28" ht="27.6" x14ac:dyDescent="0.25">
      <c r="B51" s="176" t="s">
        <v>137</v>
      </c>
      <c r="C51" s="136" t="s">
        <v>355</v>
      </c>
      <c r="D51" s="86"/>
      <c r="E51" s="86"/>
      <c r="F51" s="176" t="s">
        <v>137</v>
      </c>
      <c r="G51" s="115" t="s">
        <v>148</v>
      </c>
      <c r="H51" s="83" t="s">
        <v>464</v>
      </c>
      <c r="I51" s="85"/>
      <c r="J51" s="85"/>
      <c r="K51" s="84" t="str">
        <f t="shared" si="3"/>
        <v/>
      </c>
      <c r="L51" s="117" t="s">
        <v>297</v>
      </c>
      <c r="M51" s="226" t="s">
        <v>284</v>
      </c>
      <c r="N51" s="87"/>
      <c r="O51" s="86"/>
      <c r="P51" s="85"/>
      <c r="Q51" s="85"/>
      <c r="R51" s="31" t="str">
        <f t="shared" si="4"/>
        <v/>
      </c>
      <c r="S51" s="31" t="str">
        <f t="shared" si="5"/>
        <v/>
      </c>
      <c r="T51" s="81" t="str">
        <f t="shared" si="6"/>
        <v/>
      </c>
      <c r="U51" s="87"/>
      <c r="V51" s="87"/>
      <c r="W51" s="87"/>
      <c r="X51" s="85"/>
      <c r="Y51" s="85"/>
      <c r="Z51" s="31" t="str">
        <f t="shared" si="7"/>
        <v/>
      </c>
      <c r="AA51" s="31" t="str">
        <f t="shared" si="8"/>
        <v/>
      </c>
      <c r="AB51" s="81" t="str">
        <f t="shared" si="9"/>
        <v/>
      </c>
    </row>
    <row r="52" spans="2:28" ht="36" x14ac:dyDescent="0.25">
      <c r="B52" s="176" t="s">
        <v>137</v>
      </c>
      <c r="C52" s="136" t="s">
        <v>356</v>
      </c>
      <c r="D52" s="86"/>
      <c r="E52" s="86"/>
      <c r="F52" s="176" t="s">
        <v>137</v>
      </c>
      <c r="G52" s="115" t="s">
        <v>149</v>
      </c>
      <c r="H52" s="83" t="s">
        <v>582</v>
      </c>
      <c r="I52" s="85"/>
      <c r="J52" s="85"/>
      <c r="K52" s="84" t="str">
        <f t="shared" si="3"/>
        <v/>
      </c>
      <c r="L52" s="117" t="s">
        <v>298</v>
      </c>
      <c r="M52" s="226" t="s">
        <v>283</v>
      </c>
      <c r="N52" s="87"/>
      <c r="O52" s="86"/>
      <c r="P52" s="85"/>
      <c r="Q52" s="85"/>
      <c r="R52" s="31" t="str">
        <f t="shared" si="4"/>
        <v/>
      </c>
      <c r="S52" s="31" t="str">
        <f t="shared" si="5"/>
        <v/>
      </c>
      <c r="T52" s="81" t="str">
        <f t="shared" si="6"/>
        <v/>
      </c>
      <c r="U52" s="87"/>
      <c r="V52" s="87"/>
      <c r="W52" s="87"/>
      <c r="X52" s="85"/>
      <c r="Y52" s="85"/>
      <c r="Z52" s="31" t="str">
        <f t="shared" si="7"/>
        <v/>
      </c>
      <c r="AA52" s="31" t="str">
        <f t="shared" si="8"/>
        <v/>
      </c>
      <c r="AB52" s="81" t="str">
        <f t="shared" si="9"/>
        <v/>
      </c>
    </row>
    <row r="53" spans="2:28" ht="48" x14ac:dyDescent="0.25">
      <c r="B53" s="176" t="s">
        <v>137</v>
      </c>
      <c r="C53" s="136" t="s">
        <v>357</v>
      </c>
      <c r="D53" s="86"/>
      <c r="E53" s="86"/>
      <c r="F53" s="176" t="s">
        <v>137</v>
      </c>
      <c r="G53" s="115" t="s">
        <v>150</v>
      </c>
      <c r="H53" s="83" t="s">
        <v>107</v>
      </c>
      <c r="I53" s="85"/>
      <c r="J53" s="85"/>
      <c r="K53" s="84" t="str">
        <f t="shared" si="3"/>
        <v/>
      </c>
      <c r="L53" s="117" t="s">
        <v>299</v>
      </c>
      <c r="M53" s="226" t="s">
        <v>714</v>
      </c>
      <c r="N53" s="87"/>
      <c r="O53" s="86"/>
      <c r="P53" s="85"/>
      <c r="Q53" s="85"/>
      <c r="R53" s="31" t="str">
        <f t="shared" si="4"/>
        <v/>
      </c>
      <c r="S53" s="31" t="str">
        <f t="shared" si="5"/>
        <v/>
      </c>
      <c r="T53" s="81" t="str">
        <f t="shared" si="6"/>
        <v/>
      </c>
      <c r="U53" s="87"/>
      <c r="V53" s="87"/>
      <c r="W53" s="87"/>
      <c r="X53" s="85"/>
      <c r="Y53" s="85"/>
      <c r="Z53" s="31" t="str">
        <f t="shared" si="7"/>
        <v/>
      </c>
      <c r="AA53" s="31" t="str">
        <f t="shared" si="8"/>
        <v/>
      </c>
      <c r="AB53" s="81" t="str">
        <f t="shared" si="9"/>
        <v/>
      </c>
    </row>
    <row r="54" spans="2:28" ht="24" x14ac:dyDescent="0.25">
      <c r="B54" s="176" t="s">
        <v>137</v>
      </c>
      <c r="C54" s="136" t="s">
        <v>358</v>
      </c>
      <c r="D54" s="86"/>
      <c r="E54" s="86"/>
      <c r="F54" s="176" t="s">
        <v>137</v>
      </c>
      <c r="G54" s="115" t="s">
        <v>151</v>
      </c>
      <c r="H54" s="83" t="s">
        <v>465</v>
      </c>
      <c r="I54" s="85"/>
      <c r="J54" s="85"/>
      <c r="K54" s="84" t="str">
        <f t="shared" si="3"/>
        <v/>
      </c>
      <c r="L54" s="117" t="s">
        <v>300</v>
      </c>
      <c r="M54" s="226" t="s">
        <v>608</v>
      </c>
      <c r="N54" s="87"/>
      <c r="O54" s="86"/>
      <c r="P54" s="85"/>
      <c r="Q54" s="85"/>
      <c r="R54" s="31" t="str">
        <f t="shared" si="4"/>
        <v/>
      </c>
      <c r="S54" s="31" t="str">
        <f t="shared" si="5"/>
        <v/>
      </c>
      <c r="T54" s="81" t="str">
        <f t="shared" si="6"/>
        <v/>
      </c>
      <c r="U54" s="87"/>
      <c r="V54" s="87"/>
      <c r="W54" s="87"/>
      <c r="X54" s="85"/>
      <c r="Y54" s="85"/>
      <c r="Z54" s="31" t="str">
        <f t="shared" si="7"/>
        <v/>
      </c>
      <c r="AA54" s="31" t="str">
        <f t="shared" si="8"/>
        <v/>
      </c>
      <c r="AB54" s="81" t="str">
        <f t="shared" si="9"/>
        <v/>
      </c>
    </row>
    <row r="55" spans="2:28" ht="27.6" x14ac:dyDescent="0.25">
      <c r="B55" s="176" t="s">
        <v>137</v>
      </c>
      <c r="C55" s="136" t="s">
        <v>359</v>
      </c>
      <c r="D55" s="86"/>
      <c r="E55" s="86"/>
      <c r="F55" s="176" t="s">
        <v>137</v>
      </c>
      <c r="G55" s="115" t="s">
        <v>152</v>
      </c>
      <c r="H55" s="83" t="s">
        <v>583</v>
      </c>
      <c r="I55" s="85"/>
      <c r="J55" s="85"/>
      <c r="K55" s="84" t="str">
        <f t="shared" si="3"/>
        <v/>
      </c>
      <c r="L55" s="117" t="s">
        <v>301</v>
      </c>
      <c r="M55" s="226" t="s">
        <v>604</v>
      </c>
      <c r="N55" s="87"/>
      <c r="O55" s="86"/>
      <c r="P55" s="85"/>
      <c r="Q55" s="85"/>
      <c r="R55" s="31" t="str">
        <f t="shared" si="4"/>
        <v/>
      </c>
      <c r="S55" s="31" t="str">
        <f t="shared" si="5"/>
        <v/>
      </c>
      <c r="T55" s="81" t="str">
        <f t="shared" si="6"/>
        <v/>
      </c>
      <c r="U55" s="87"/>
      <c r="V55" s="87"/>
      <c r="W55" s="87"/>
      <c r="X55" s="85"/>
      <c r="Y55" s="85"/>
      <c r="Z55" s="31" t="str">
        <f t="shared" si="7"/>
        <v/>
      </c>
      <c r="AA55" s="31" t="str">
        <f t="shared" si="8"/>
        <v/>
      </c>
      <c r="AB55" s="81" t="str">
        <f t="shared" si="9"/>
        <v/>
      </c>
    </row>
    <row r="56" spans="2:28" ht="36" x14ac:dyDescent="0.25">
      <c r="B56" s="176" t="s">
        <v>137</v>
      </c>
      <c r="C56" s="136" t="s">
        <v>360</v>
      </c>
      <c r="D56" s="86"/>
      <c r="E56" s="86"/>
      <c r="F56" s="176" t="s">
        <v>137</v>
      </c>
      <c r="G56" s="115" t="s">
        <v>153</v>
      </c>
      <c r="H56" s="83" t="s">
        <v>466</v>
      </c>
      <c r="I56" s="85"/>
      <c r="J56" s="85"/>
      <c r="K56" s="84" t="str">
        <f t="shared" si="3"/>
        <v/>
      </c>
      <c r="L56" s="117" t="s">
        <v>302</v>
      </c>
      <c r="M56" s="226" t="s">
        <v>715</v>
      </c>
      <c r="N56" s="87"/>
      <c r="O56" s="86"/>
      <c r="P56" s="85"/>
      <c r="Q56" s="85"/>
      <c r="R56" s="31" t="str">
        <f t="shared" si="4"/>
        <v/>
      </c>
      <c r="S56" s="31" t="str">
        <f t="shared" si="5"/>
        <v/>
      </c>
      <c r="T56" s="81" t="str">
        <f t="shared" si="6"/>
        <v/>
      </c>
      <c r="U56" s="87"/>
      <c r="V56" s="87"/>
      <c r="W56" s="87"/>
      <c r="X56" s="85"/>
      <c r="Y56" s="85"/>
      <c r="Z56" s="31" t="str">
        <f t="shared" si="7"/>
        <v/>
      </c>
      <c r="AA56" s="31" t="str">
        <f t="shared" si="8"/>
        <v/>
      </c>
      <c r="AB56" s="81" t="str">
        <f t="shared" si="9"/>
        <v/>
      </c>
    </row>
    <row r="57" spans="2:28" ht="27.6" x14ac:dyDescent="0.25">
      <c r="B57" s="176" t="s">
        <v>137</v>
      </c>
      <c r="C57" s="136" t="s">
        <v>361</v>
      </c>
      <c r="D57" s="86"/>
      <c r="E57" s="86"/>
      <c r="F57" s="176" t="s">
        <v>137</v>
      </c>
      <c r="G57" s="115" t="s">
        <v>154</v>
      </c>
      <c r="H57" s="83" t="s">
        <v>467</v>
      </c>
      <c r="I57" s="85"/>
      <c r="J57" s="85"/>
      <c r="K57" s="84" t="str">
        <f t="shared" si="3"/>
        <v/>
      </c>
      <c r="L57" s="117" t="s">
        <v>303</v>
      </c>
      <c r="M57" s="226" t="s">
        <v>607</v>
      </c>
      <c r="N57" s="87"/>
      <c r="O57" s="86"/>
      <c r="P57" s="85"/>
      <c r="Q57" s="85"/>
      <c r="R57" s="31" t="str">
        <f t="shared" si="4"/>
        <v/>
      </c>
      <c r="S57" s="31" t="str">
        <f t="shared" si="5"/>
        <v/>
      </c>
      <c r="T57" s="81" t="str">
        <f t="shared" si="6"/>
        <v/>
      </c>
      <c r="U57" s="87"/>
      <c r="V57" s="87"/>
      <c r="W57" s="87"/>
      <c r="X57" s="85"/>
      <c r="Y57" s="85"/>
      <c r="Z57" s="31" t="str">
        <f t="shared" si="7"/>
        <v/>
      </c>
      <c r="AA57" s="31" t="str">
        <f t="shared" si="8"/>
        <v/>
      </c>
      <c r="AB57" s="81" t="str">
        <f t="shared" si="9"/>
        <v/>
      </c>
    </row>
    <row r="58" spans="2:28" ht="36" x14ac:dyDescent="0.25">
      <c r="B58" s="176" t="s">
        <v>137</v>
      </c>
      <c r="C58" s="136" t="s">
        <v>362</v>
      </c>
      <c r="D58" s="86"/>
      <c r="E58" s="86"/>
      <c r="F58" s="176" t="s">
        <v>137</v>
      </c>
      <c r="G58" s="115" t="s">
        <v>155</v>
      </c>
      <c r="H58" s="83" t="s">
        <v>584</v>
      </c>
      <c r="I58" s="85"/>
      <c r="J58" s="85"/>
      <c r="K58" s="84" t="str">
        <f t="shared" si="3"/>
        <v/>
      </c>
      <c r="L58" s="117" t="s">
        <v>304</v>
      </c>
      <c r="M58" s="226" t="s">
        <v>606</v>
      </c>
      <c r="N58" s="87"/>
      <c r="O58" s="86"/>
      <c r="P58" s="85"/>
      <c r="Q58" s="85"/>
      <c r="R58" s="31" t="str">
        <f t="shared" si="4"/>
        <v/>
      </c>
      <c r="S58" s="31" t="str">
        <f t="shared" si="5"/>
        <v/>
      </c>
      <c r="T58" s="81" t="str">
        <f t="shared" si="6"/>
        <v/>
      </c>
      <c r="U58" s="87"/>
      <c r="V58" s="87"/>
      <c r="W58" s="87"/>
      <c r="X58" s="85"/>
      <c r="Y58" s="85"/>
      <c r="Z58" s="31" t="str">
        <f t="shared" si="7"/>
        <v/>
      </c>
      <c r="AA58" s="31" t="str">
        <f t="shared" si="8"/>
        <v/>
      </c>
      <c r="AB58" s="81" t="str">
        <f t="shared" si="9"/>
        <v/>
      </c>
    </row>
    <row r="59" spans="2:28" ht="36" x14ac:dyDescent="0.25">
      <c r="B59" s="176" t="s">
        <v>137</v>
      </c>
      <c r="C59" s="136" t="s">
        <v>363</v>
      </c>
      <c r="D59" s="86"/>
      <c r="E59" s="86"/>
      <c r="F59" s="176" t="s">
        <v>137</v>
      </c>
      <c r="G59" s="115" t="s">
        <v>156</v>
      </c>
      <c r="H59" s="83" t="s">
        <v>468</v>
      </c>
      <c r="I59" s="85"/>
      <c r="J59" s="85"/>
      <c r="K59" s="84" t="str">
        <f t="shared" si="3"/>
        <v/>
      </c>
      <c r="L59" s="117" t="s">
        <v>305</v>
      </c>
      <c r="M59" s="226" t="s">
        <v>716</v>
      </c>
      <c r="N59" s="87"/>
      <c r="O59" s="86"/>
      <c r="P59" s="85"/>
      <c r="Q59" s="85"/>
      <c r="R59" s="31" t="str">
        <f t="shared" si="4"/>
        <v/>
      </c>
      <c r="S59" s="31" t="str">
        <f t="shared" si="5"/>
        <v/>
      </c>
      <c r="T59" s="81" t="str">
        <f t="shared" si="6"/>
        <v/>
      </c>
      <c r="U59" s="87"/>
      <c r="V59" s="87"/>
      <c r="W59" s="87"/>
      <c r="X59" s="85"/>
      <c r="Y59" s="85"/>
      <c r="Z59" s="31" t="str">
        <f t="shared" si="7"/>
        <v/>
      </c>
      <c r="AA59" s="31" t="str">
        <f t="shared" si="8"/>
        <v/>
      </c>
      <c r="AB59" s="81" t="str">
        <f t="shared" si="9"/>
        <v/>
      </c>
    </row>
    <row r="60" spans="2:28" ht="27.6" x14ac:dyDescent="0.25">
      <c r="B60" s="176" t="s">
        <v>137</v>
      </c>
      <c r="C60" s="136" t="s">
        <v>364</v>
      </c>
      <c r="D60" s="86"/>
      <c r="E60" s="86"/>
      <c r="F60" s="176" t="s">
        <v>137</v>
      </c>
      <c r="G60" s="115" t="s">
        <v>157</v>
      </c>
      <c r="H60" s="83" t="s">
        <v>469</v>
      </c>
      <c r="I60" s="85"/>
      <c r="J60" s="85"/>
      <c r="K60" s="84" t="str">
        <f t="shared" si="3"/>
        <v/>
      </c>
      <c r="L60" s="117" t="s">
        <v>306</v>
      </c>
      <c r="M60" s="226" t="s">
        <v>609</v>
      </c>
      <c r="N60" s="87"/>
      <c r="O60" s="86"/>
      <c r="P60" s="85"/>
      <c r="Q60" s="85"/>
      <c r="R60" s="31" t="str">
        <f t="shared" si="4"/>
        <v/>
      </c>
      <c r="S60" s="31" t="str">
        <f t="shared" si="5"/>
        <v/>
      </c>
      <c r="T60" s="81" t="str">
        <f t="shared" si="6"/>
        <v/>
      </c>
      <c r="U60" s="87"/>
      <c r="V60" s="87"/>
      <c r="W60" s="87"/>
      <c r="X60" s="85"/>
      <c r="Y60" s="85"/>
      <c r="Z60" s="31" t="str">
        <f t="shared" si="7"/>
        <v/>
      </c>
      <c r="AA60" s="31" t="str">
        <f t="shared" si="8"/>
        <v/>
      </c>
      <c r="AB60" s="81" t="str">
        <f t="shared" si="9"/>
        <v/>
      </c>
    </row>
    <row r="61" spans="2:28" ht="24" x14ac:dyDescent="0.25">
      <c r="B61" s="176" t="s">
        <v>137</v>
      </c>
      <c r="C61" s="136" t="s">
        <v>365</v>
      </c>
      <c r="D61" s="86"/>
      <c r="E61" s="86"/>
      <c r="F61" s="176" t="s">
        <v>137</v>
      </c>
      <c r="G61" s="115" t="s">
        <v>158</v>
      </c>
      <c r="H61" s="83" t="s">
        <v>595</v>
      </c>
      <c r="I61" s="85"/>
      <c r="J61" s="85"/>
      <c r="K61" s="84" t="str">
        <f t="shared" si="3"/>
        <v/>
      </c>
      <c r="L61" s="117" t="s">
        <v>307</v>
      </c>
      <c r="M61" s="226" t="s">
        <v>605</v>
      </c>
      <c r="N61" s="87"/>
      <c r="O61" s="86"/>
      <c r="P61" s="85"/>
      <c r="Q61" s="85"/>
      <c r="R61" s="31" t="str">
        <f t="shared" si="4"/>
        <v/>
      </c>
      <c r="S61" s="31" t="str">
        <f t="shared" si="5"/>
        <v/>
      </c>
      <c r="T61" s="81" t="str">
        <f t="shared" si="6"/>
        <v/>
      </c>
      <c r="U61" s="87"/>
      <c r="V61" s="87"/>
      <c r="W61" s="87"/>
      <c r="X61" s="85"/>
      <c r="Y61" s="85"/>
      <c r="Z61" s="31" t="str">
        <f t="shared" si="7"/>
        <v/>
      </c>
      <c r="AA61" s="31" t="str">
        <f t="shared" si="8"/>
        <v/>
      </c>
      <c r="AB61" s="81" t="str">
        <f t="shared" si="9"/>
        <v/>
      </c>
    </row>
    <row r="62" spans="2:28" ht="24" x14ac:dyDescent="0.25">
      <c r="B62" s="176" t="s">
        <v>137</v>
      </c>
      <c r="C62" s="136" t="s">
        <v>366</v>
      </c>
      <c r="D62" s="86"/>
      <c r="E62" s="86"/>
      <c r="F62" s="176" t="s">
        <v>137</v>
      </c>
      <c r="G62" s="115" t="s">
        <v>159</v>
      </c>
      <c r="H62" s="83" t="s">
        <v>470</v>
      </c>
      <c r="I62" s="85"/>
      <c r="J62" s="85"/>
      <c r="K62" s="84" t="str">
        <f t="shared" si="3"/>
        <v/>
      </c>
      <c r="L62" s="117" t="s">
        <v>308</v>
      </c>
      <c r="M62" s="226" t="s">
        <v>610</v>
      </c>
      <c r="N62" s="87"/>
      <c r="O62" s="86"/>
      <c r="P62" s="85"/>
      <c r="Q62" s="85"/>
      <c r="R62" s="31" t="str">
        <f t="shared" si="4"/>
        <v/>
      </c>
      <c r="S62" s="31" t="str">
        <f t="shared" si="5"/>
        <v/>
      </c>
      <c r="T62" s="81" t="str">
        <f t="shared" si="6"/>
        <v/>
      </c>
      <c r="U62" s="87"/>
      <c r="V62" s="87"/>
      <c r="W62" s="87"/>
      <c r="X62" s="85"/>
      <c r="Y62" s="85"/>
      <c r="Z62" s="31" t="str">
        <f t="shared" si="7"/>
        <v/>
      </c>
      <c r="AA62" s="31" t="str">
        <f t="shared" si="8"/>
        <v/>
      </c>
      <c r="AB62" s="81" t="str">
        <f t="shared" si="9"/>
        <v/>
      </c>
    </row>
    <row r="63" spans="2:28" ht="36" x14ac:dyDescent="0.25">
      <c r="B63" s="176" t="s">
        <v>137</v>
      </c>
      <c r="C63" s="136" t="s">
        <v>367</v>
      </c>
      <c r="D63" s="86"/>
      <c r="E63" s="86"/>
      <c r="F63" s="176" t="s">
        <v>137</v>
      </c>
      <c r="G63" s="115" t="s">
        <v>160</v>
      </c>
      <c r="H63" s="83" t="s">
        <v>585</v>
      </c>
      <c r="I63" s="85"/>
      <c r="J63" s="85"/>
      <c r="K63" s="84" t="str">
        <f t="shared" si="3"/>
        <v/>
      </c>
      <c r="L63" s="117" t="s">
        <v>309</v>
      </c>
      <c r="M63" s="226" t="s">
        <v>611</v>
      </c>
      <c r="N63" s="87"/>
      <c r="O63" s="86"/>
      <c r="P63" s="85"/>
      <c r="Q63" s="85"/>
      <c r="R63" s="31" t="str">
        <f t="shared" si="4"/>
        <v/>
      </c>
      <c r="S63" s="31" t="str">
        <f t="shared" si="5"/>
        <v/>
      </c>
      <c r="T63" s="81" t="str">
        <f t="shared" si="6"/>
        <v/>
      </c>
      <c r="U63" s="87"/>
      <c r="V63" s="87"/>
      <c r="W63" s="87"/>
      <c r="X63" s="85"/>
      <c r="Y63" s="85"/>
      <c r="Z63" s="31" t="str">
        <f t="shared" si="7"/>
        <v/>
      </c>
      <c r="AA63" s="31" t="str">
        <f t="shared" si="8"/>
        <v/>
      </c>
      <c r="AB63" s="81" t="str">
        <f t="shared" si="9"/>
        <v/>
      </c>
    </row>
    <row r="64" spans="2:28" ht="82.8" x14ac:dyDescent="0.25">
      <c r="B64" s="176" t="s">
        <v>137</v>
      </c>
      <c r="C64" s="136" t="s">
        <v>368</v>
      </c>
      <c r="D64" s="86"/>
      <c r="E64" s="86"/>
      <c r="F64" s="176" t="s">
        <v>137</v>
      </c>
      <c r="G64" s="115" t="s">
        <v>161</v>
      </c>
      <c r="H64" s="83" t="s">
        <v>586</v>
      </c>
      <c r="I64" s="85"/>
      <c r="J64" s="85"/>
      <c r="K64" s="84" t="str">
        <f t="shared" si="3"/>
        <v/>
      </c>
      <c r="L64" s="117" t="s">
        <v>310</v>
      </c>
      <c r="M64" s="226" t="s">
        <v>710</v>
      </c>
      <c r="N64" s="87"/>
      <c r="O64" s="86"/>
      <c r="P64" s="85"/>
      <c r="Q64" s="85"/>
      <c r="R64" s="31" t="str">
        <f t="shared" si="4"/>
        <v/>
      </c>
      <c r="S64" s="31" t="str">
        <f t="shared" si="5"/>
        <v/>
      </c>
      <c r="T64" s="81" t="str">
        <f t="shared" si="6"/>
        <v/>
      </c>
      <c r="U64" s="87"/>
      <c r="V64" s="87"/>
      <c r="W64" s="87"/>
      <c r="X64" s="85"/>
      <c r="Y64" s="85"/>
      <c r="Z64" s="31" t="str">
        <f t="shared" si="7"/>
        <v/>
      </c>
      <c r="AA64" s="31" t="str">
        <f t="shared" si="8"/>
        <v/>
      </c>
      <c r="AB64" s="81" t="str">
        <f t="shared" si="9"/>
        <v/>
      </c>
    </row>
    <row r="65" spans="2:28" ht="60" x14ac:dyDescent="0.25">
      <c r="B65" s="176" t="s">
        <v>137</v>
      </c>
      <c r="C65" s="136" t="s">
        <v>369</v>
      </c>
      <c r="D65" s="86"/>
      <c r="E65" s="86"/>
      <c r="F65" s="176" t="s">
        <v>137</v>
      </c>
      <c r="G65" s="115" t="s">
        <v>162</v>
      </c>
      <c r="H65" s="83" t="s">
        <v>587</v>
      </c>
      <c r="I65" s="85"/>
      <c r="J65" s="85"/>
      <c r="K65" s="84" t="str">
        <f t="shared" si="3"/>
        <v/>
      </c>
      <c r="L65" s="117" t="s">
        <v>311</v>
      </c>
      <c r="M65" s="227" t="s">
        <v>285</v>
      </c>
      <c r="N65" s="87"/>
      <c r="O65" s="86"/>
      <c r="P65" s="85"/>
      <c r="Q65" s="85"/>
      <c r="R65" s="31" t="str">
        <f t="shared" si="4"/>
        <v/>
      </c>
      <c r="S65" s="31" t="str">
        <f t="shared" si="5"/>
        <v/>
      </c>
      <c r="T65" s="81" t="str">
        <f t="shared" si="6"/>
        <v/>
      </c>
      <c r="U65" s="87"/>
      <c r="V65" s="87"/>
      <c r="W65" s="87"/>
      <c r="X65" s="85"/>
      <c r="Y65" s="85"/>
      <c r="Z65" s="31" t="str">
        <f t="shared" si="7"/>
        <v/>
      </c>
      <c r="AA65" s="31" t="str">
        <f t="shared" si="8"/>
        <v/>
      </c>
      <c r="AB65" s="81" t="str">
        <f t="shared" si="9"/>
        <v/>
      </c>
    </row>
    <row r="66" spans="2:28" ht="36" x14ac:dyDescent="0.25">
      <c r="B66" s="176" t="s">
        <v>137</v>
      </c>
      <c r="C66" s="136" t="s">
        <v>370</v>
      </c>
      <c r="D66" s="86"/>
      <c r="E66" s="86"/>
      <c r="F66" s="176" t="s">
        <v>137</v>
      </c>
      <c r="G66" s="115" t="s">
        <v>163</v>
      </c>
      <c r="H66" s="83" t="s">
        <v>588</v>
      </c>
      <c r="I66" s="85"/>
      <c r="J66" s="85"/>
      <c r="K66" s="84" t="str">
        <f t="shared" si="3"/>
        <v/>
      </c>
      <c r="L66" s="117" t="s">
        <v>312</v>
      </c>
      <c r="M66" s="226" t="s">
        <v>612</v>
      </c>
      <c r="N66" s="87"/>
      <c r="O66" s="86"/>
      <c r="P66" s="85"/>
      <c r="Q66" s="85"/>
      <c r="R66" s="31" t="str">
        <f t="shared" si="4"/>
        <v/>
      </c>
      <c r="S66" s="31" t="str">
        <f t="shared" si="5"/>
        <v/>
      </c>
      <c r="T66" s="81" t="str">
        <f t="shared" si="6"/>
        <v/>
      </c>
      <c r="U66" s="87"/>
      <c r="V66" s="87"/>
      <c r="W66" s="87"/>
      <c r="X66" s="85"/>
      <c r="Y66" s="85"/>
      <c r="Z66" s="31" t="str">
        <f t="shared" si="7"/>
        <v/>
      </c>
      <c r="AA66" s="31" t="str">
        <f t="shared" si="8"/>
        <v/>
      </c>
      <c r="AB66" s="81" t="str">
        <f t="shared" si="9"/>
        <v/>
      </c>
    </row>
    <row r="67" spans="2:28" ht="48" x14ac:dyDescent="0.25">
      <c r="B67" s="176" t="s">
        <v>137</v>
      </c>
      <c r="C67" s="136" t="s">
        <v>371</v>
      </c>
      <c r="D67" s="86"/>
      <c r="E67" s="86"/>
      <c r="F67" s="176" t="s">
        <v>137</v>
      </c>
      <c r="G67" s="115" t="s">
        <v>164</v>
      </c>
      <c r="H67" s="83" t="s">
        <v>589</v>
      </c>
      <c r="I67" s="85"/>
      <c r="J67" s="85"/>
      <c r="K67" s="84" t="str">
        <f t="shared" si="3"/>
        <v/>
      </c>
      <c r="L67" s="117" t="s">
        <v>313</v>
      </c>
      <c r="M67" s="226" t="s">
        <v>711</v>
      </c>
      <c r="N67" s="87"/>
      <c r="O67" s="86"/>
      <c r="P67" s="85"/>
      <c r="Q67" s="85"/>
      <c r="R67" s="31" t="str">
        <f t="shared" si="4"/>
        <v/>
      </c>
      <c r="S67" s="31" t="str">
        <f t="shared" si="5"/>
        <v/>
      </c>
      <c r="T67" s="81" t="str">
        <f t="shared" si="6"/>
        <v/>
      </c>
      <c r="U67" s="87"/>
      <c r="V67" s="87"/>
      <c r="W67" s="87"/>
      <c r="X67" s="85"/>
      <c r="Y67" s="85"/>
      <c r="Z67" s="31" t="str">
        <f t="shared" si="7"/>
        <v/>
      </c>
      <c r="AA67" s="31" t="str">
        <f t="shared" si="8"/>
        <v/>
      </c>
      <c r="AB67" s="81" t="str">
        <f t="shared" si="9"/>
        <v/>
      </c>
    </row>
    <row r="68" spans="2:28" ht="36" x14ac:dyDescent="0.25">
      <c r="B68" s="176" t="s">
        <v>137</v>
      </c>
      <c r="C68" s="136" t="s">
        <v>372</v>
      </c>
      <c r="D68" s="86"/>
      <c r="E68" s="86"/>
      <c r="F68" s="176" t="s">
        <v>137</v>
      </c>
      <c r="G68" s="115" t="s">
        <v>165</v>
      </c>
      <c r="H68" s="83" t="s">
        <v>590</v>
      </c>
      <c r="I68" s="85"/>
      <c r="J68" s="85"/>
      <c r="K68" s="84" t="str">
        <f t="shared" si="3"/>
        <v/>
      </c>
      <c r="L68" s="117" t="s">
        <v>314</v>
      </c>
      <c r="M68" s="226" t="s">
        <v>613</v>
      </c>
      <c r="N68" s="87"/>
      <c r="O68" s="86"/>
      <c r="P68" s="85"/>
      <c r="Q68" s="85"/>
      <c r="R68" s="31" t="str">
        <f t="shared" si="4"/>
        <v/>
      </c>
      <c r="S68" s="31" t="str">
        <f t="shared" si="5"/>
        <v/>
      </c>
      <c r="T68" s="81" t="str">
        <f t="shared" si="6"/>
        <v/>
      </c>
      <c r="U68" s="87"/>
      <c r="V68" s="87"/>
      <c r="W68" s="87"/>
      <c r="X68" s="85"/>
      <c r="Y68" s="85"/>
      <c r="Z68" s="31" t="str">
        <f t="shared" si="7"/>
        <v/>
      </c>
      <c r="AA68" s="31" t="str">
        <f t="shared" si="8"/>
        <v/>
      </c>
      <c r="AB68" s="81" t="str">
        <f t="shared" si="9"/>
        <v/>
      </c>
    </row>
    <row r="69" spans="2:28" ht="72" x14ac:dyDescent="0.25">
      <c r="B69" s="176" t="s">
        <v>137</v>
      </c>
      <c r="C69" s="136" t="s">
        <v>373</v>
      </c>
      <c r="D69" s="86"/>
      <c r="E69" s="86"/>
      <c r="F69" s="176" t="s">
        <v>137</v>
      </c>
      <c r="G69" s="115" t="s">
        <v>166</v>
      </c>
      <c r="H69" s="83" t="s">
        <v>597</v>
      </c>
      <c r="I69" s="85"/>
      <c r="J69" s="85"/>
      <c r="K69" s="84" t="str">
        <f t="shared" si="3"/>
        <v/>
      </c>
      <c r="L69" s="117" t="s">
        <v>315</v>
      </c>
      <c r="M69" s="226" t="s">
        <v>717</v>
      </c>
      <c r="N69" s="87"/>
      <c r="O69" s="86"/>
      <c r="P69" s="85"/>
      <c r="Q69" s="85"/>
      <c r="R69" s="31" t="str">
        <f t="shared" si="4"/>
        <v/>
      </c>
      <c r="S69" s="31" t="str">
        <f t="shared" si="5"/>
        <v/>
      </c>
      <c r="T69" s="81" t="str">
        <f t="shared" si="6"/>
        <v/>
      </c>
      <c r="U69" s="87"/>
      <c r="V69" s="87"/>
      <c r="W69" s="87"/>
      <c r="X69" s="85"/>
      <c r="Y69" s="85"/>
      <c r="Z69" s="31" t="str">
        <f t="shared" si="7"/>
        <v/>
      </c>
      <c r="AA69" s="31" t="str">
        <f t="shared" si="8"/>
        <v/>
      </c>
      <c r="AB69" s="81" t="str">
        <f t="shared" si="9"/>
        <v/>
      </c>
    </row>
    <row r="70" spans="2:28" ht="84" x14ac:dyDescent="0.25">
      <c r="B70" s="176" t="s">
        <v>137</v>
      </c>
      <c r="C70" s="136" t="s">
        <v>374</v>
      </c>
      <c r="D70" s="86"/>
      <c r="E70" s="86"/>
      <c r="F70" s="176" t="s">
        <v>137</v>
      </c>
      <c r="G70" s="115" t="s">
        <v>167</v>
      </c>
      <c r="H70" s="83" t="s">
        <v>591</v>
      </c>
      <c r="I70" s="85"/>
      <c r="J70" s="85"/>
      <c r="K70" s="84" t="str">
        <f t="shared" si="3"/>
        <v/>
      </c>
      <c r="L70" s="117" t="s">
        <v>316</v>
      </c>
      <c r="M70" s="226" t="s">
        <v>718</v>
      </c>
      <c r="N70" s="87"/>
      <c r="O70" s="86"/>
      <c r="P70" s="85"/>
      <c r="Q70" s="85"/>
      <c r="R70" s="31" t="str">
        <f t="shared" si="4"/>
        <v/>
      </c>
      <c r="S70" s="31" t="str">
        <f t="shared" si="5"/>
        <v/>
      </c>
      <c r="T70" s="81" t="str">
        <f t="shared" si="6"/>
        <v/>
      </c>
      <c r="U70" s="87"/>
      <c r="V70" s="87"/>
      <c r="W70" s="87"/>
      <c r="X70" s="85"/>
      <c r="Y70" s="85"/>
      <c r="Z70" s="31" t="str">
        <f t="shared" si="7"/>
        <v/>
      </c>
      <c r="AA70" s="31" t="str">
        <f t="shared" si="8"/>
        <v/>
      </c>
      <c r="AB70" s="81" t="str">
        <f t="shared" si="9"/>
        <v/>
      </c>
    </row>
    <row r="71" spans="2:28" ht="36" x14ac:dyDescent="0.25">
      <c r="B71" s="176" t="s">
        <v>137</v>
      </c>
      <c r="C71" s="136" t="s">
        <v>375</v>
      </c>
      <c r="D71" s="86"/>
      <c r="E71" s="86"/>
      <c r="F71" s="176" t="s">
        <v>137</v>
      </c>
      <c r="G71" s="115" t="s">
        <v>168</v>
      </c>
      <c r="H71" s="83" t="s">
        <v>592</v>
      </c>
      <c r="I71" s="85"/>
      <c r="J71" s="85"/>
      <c r="K71" s="84" t="str">
        <f t="shared" si="3"/>
        <v/>
      </c>
      <c r="L71" s="117" t="s">
        <v>317</v>
      </c>
      <c r="M71" s="226" t="s">
        <v>614</v>
      </c>
      <c r="N71" s="87"/>
      <c r="O71" s="86"/>
      <c r="P71" s="85"/>
      <c r="Q71" s="85"/>
      <c r="R71" s="31" t="str">
        <f t="shared" si="4"/>
        <v/>
      </c>
      <c r="S71" s="31" t="str">
        <f t="shared" si="5"/>
        <v/>
      </c>
      <c r="T71" s="81" t="str">
        <f t="shared" si="6"/>
        <v/>
      </c>
      <c r="U71" s="87"/>
      <c r="V71" s="87"/>
      <c r="W71" s="87"/>
      <c r="X71" s="85"/>
      <c r="Y71" s="85"/>
      <c r="Z71" s="31" t="str">
        <f t="shared" si="7"/>
        <v/>
      </c>
      <c r="AA71" s="31" t="str">
        <f t="shared" si="8"/>
        <v/>
      </c>
      <c r="AB71" s="81" t="str">
        <f t="shared" si="9"/>
        <v/>
      </c>
    </row>
    <row r="72" spans="2:28" ht="409.6" customHeight="1" x14ac:dyDescent="0.25">
      <c r="B72" s="176" t="s">
        <v>137</v>
      </c>
      <c r="C72" s="136" t="s">
        <v>594</v>
      </c>
      <c r="D72" s="86"/>
      <c r="E72" s="86"/>
      <c r="F72" s="176" t="s">
        <v>137</v>
      </c>
      <c r="G72" s="115" t="s">
        <v>471</v>
      </c>
      <c r="H72" s="144" t="str">
        <f>IFERROR(VLOOKUP(H9,Aux!A:B,2,0),"")</f>
        <v/>
      </c>
      <c r="I72" s="85"/>
      <c r="J72" s="85"/>
      <c r="K72" s="84" t="str">
        <f t="shared" si="3"/>
        <v/>
      </c>
      <c r="L72" s="117" t="s">
        <v>472</v>
      </c>
      <c r="M72" s="226" t="s">
        <v>615</v>
      </c>
      <c r="N72" s="87"/>
      <c r="O72" s="86"/>
      <c r="P72" s="85"/>
      <c r="Q72" s="85"/>
      <c r="R72" s="31" t="str">
        <f t="shared" ref="R72" si="23">IF(ISNUMBER(I72),IF(I72+P72&gt;1,I72+P72,1),"")</f>
        <v/>
      </c>
      <c r="S72" s="31" t="str">
        <f t="shared" ref="S72" si="24">IF(ISNUMBER(J72),IF(J72+Q72&gt;1,J72+Q72,1),"")</f>
        <v/>
      </c>
      <c r="T72" s="81" t="str">
        <f t="shared" ref="T72" si="25">IF(OR(R72="",S72=""),"",R72*S72)</f>
        <v/>
      </c>
      <c r="U72" s="87"/>
      <c r="V72" s="87"/>
      <c r="W72" s="87"/>
      <c r="X72" s="85"/>
      <c r="Y72" s="85"/>
      <c r="Z72" s="31" t="str">
        <f t="shared" ref="Z72" si="26">IF(ISNUMBER($R72),IF($R72+X72&gt;1,$R72+X72,1),"")</f>
        <v/>
      </c>
      <c r="AA72" s="31" t="str">
        <f t="shared" ref="AA72" si="27">IF(ISNUMBER($S72),IF($S72+Y72&gt;1,$S72+Y72,1),"")</f>
        <v/>
      </c>
      <c r="AB72" s="81" t="str">
        <f t="shared" ref="AB72" si="28">IF(OR(Z72="",AA72=""),"",Z72*AA72)</f>
        <v/>
      </c>
    </row>
    <row r="73" spans="2:28" s="88" customFormat="1" ht="27.6" hidden="1" customHeight="1" x14ac:dyDescent="0.25">
      <c r="B73" s="86" t="s">
        <v>137</v>
      </c>
      <c r="C73" s="87" t="s">
        <v>593</v>
      </c>
      <c r="D73" s="86"/>
      <c r="E73" s="86"/>
      <c r="F73" s="86" t="s">
        <v>137</v>
      </c>
      <c r="G73" s="116" t="s">
        <v>169</v>
      </c>
      <c r="H73" s="87" t="s">
        <v>96</v>
      </c>
      <c r="I73" s="85"/>
      <c r="J73" s="85"/>
      <c r="K73" s="195" t="str">
        <f t="shared" si="3"/>
        <v/>
      </c>
      <c r="L73" s="116" t="s">
        <v>384</v>
      </c>
      <c r="M73" s="89" t="s">
        <v>97</v>
      </c>
      <c r="N73" s="87"/>
      <c r="O73" s="86"/>
      <c r="P73" s="85"/>
      <c r="Q73" s="85"/>
      <c r="R73" s="94" t="str">
        <f t="shared" si="4"/>
        <v/>
      </c>
      <c r="S73" s="94" t="str">
        <f t="shared" si="5"/>
        <v/>
      </c>
      <c r="T73" s="196" t="str">
        <f t="shared" si="6"/>
        <v/>
      </c>
      <c r="U73" s="87" t="s">
        <v>97</v>
      </c>
      <c r="V73" s="87"/>
      <c r="W73" s="87"/>
      <c r="X73" s="85"/>
      <c r="Y73" s="85"/>
      <c r="Z73" s="94" t="str">
        <f t="shared" si="7"/>
        <v/>
      </c>
      <c r="AA73" s="94" t="str">
        <f t="shared" si="8"/>
        <v/>
      </c>
      <c r="AB73" s="196" t="str">
        <f t="shared" si="9"/>
        <v/>
      </c>
    </row>
    <row r="74" spans="2:28" s="88" customFormat="1" ht="33" customHeight="1" x14ac:dyDescent="0.25">
      <c r="B74" s="86" t="s">
        <v>137</v>
      </c>
      <c r="C74" s="87" t="s">
        <v>593</v>
      </c>
      <c r="D74" s="86"/>
      <c r="E74" s="86"/>
      <c r="F74" s="86" t="s">
        <v>137</v>
      </c>
      <c r="G74" s="116" t="s">
        <v>169</v>
      </c>
      <c r="H74" s="87" t="s">
        <v>96</v>
      </c>
      <c r="I74" s="85"/>
      <c r="J74" s="85"/>
      <c r="K74" s="195" t="str">
        <f t="shared" si="3"/>
        <v/>
      </c>
      <c r="L74" s="116" t="s">
        <v>384</v>
      </c>
      <c r="M74" s="89" t="s">
        <v>97</v>
      </c>
      <c r="N74" s="87"/>
      <c r="O74" s="86"/>
      <c r="P74" s="85"/>
      <c r="Q74" s="85"/>
      <c r="R74" s="94" t="str">
        <f t="shared" si="4"/>
        <v/>
      </c>
      <c r="S74" s="94" t="str">
        <f t="shared" si="5"/>
        <v/>
      </c>
      <c r="T74" s="196" t="str">
        <f t="shared" si="6"/>
        <v/>
      </c>
      <c r="U74" s="87" t="s">
        <v>97</v>
      </c>
      <c r="V74" s="87"/>
      <c r="W74" s="87"/>
      <c r="X74" s="85"/>
      <c r="Y74" s="85"/>
      <c r="Z74" s="94" t="str">
        <f t="shared" si="7"/>
        <v/>
      </c>
      <c r="AA74" s="94" t="str">
        <f t="shared" si="8"/>
        <v/>
      </c>
      <c r="AB74" s="196" t="str">
        <f t="shared" si="9"/>
        <v/>
      </c>
    </row>
    <row r="75" spans="2:28" ht="168" x14ac:dyDescent="0.25">
      <c r="B75" s="176" t="s">
        <v>138</v>
      </c>
      <c r="C75" s="136" t="s">
        <v>348</v>
      </c>
      <c r="D75" s="86"/>
      <c r="E75" s="86"/>
      <c r="F75" s="176" t="s">
        <v>138</v>
      </c>
      <c r="G75" s="190" t="s">
        <v>385</v>
      </c>
      <c r="H75" s="83" t="s">
        <v>460</v>
      </c>
      <c r="I75" s="85"/>
      <c r="J75" s="85"/>
      <c r="K75" s="84" t="str">
        <f t="shared" si="3"/>
        <v/>
      </c>
      <c r="L75" s="120" t="s">
        <v>318</v>
      </c>
      <c r="M75" s="225" t="s">
        <v>289</v>
      </c>
      <c r="N75" s="87"/>
      <c r="O75" s="86"/>
      <c r="P75" s="85"/>
      <c r="Q75" s="85"/>
      <c r="R75" s="31" t="str">
        <f t="shared" si="4"/>
        <v/>
      </c>
      <c r="S75" s="31" t="str">
        <f t="shared" si="5"/>
        <v/>
      </c>
      <c r="T75" s="81" t="str">
        <f t="shared" si="6"/>
        <v/>
      </c>
      <c r="U75" s="87"/>
      <c r="V75" s="87"/>
      <c r="W75" s="87"/>
      <c r="X75" s="85"/>
      <c r="Y75" s="85"/>
      <c r="Z75" s="31" t="str">
        <f t="shared" si="7"/>
        <v/>
      </c>
      <c r="AA75" s="31" t="str">
        <f t="shared" si="8"/>
        <v/>
      </c>
      <c r="AB75" s="81" t="str">
        <f t="shared" si="9"/>
        <v/>
      </c>
    </row>
    <row r="76" spans="2:28" ht="48" x14ac:dyDescent="0.25">
      <c r="B76" s="176" t="s">
        <v>138</v>
      </c>
      <c r="C76" s="136" t="s">
        <v>349</v>
      </c>
      <c r="D76" s="86"/>
      <c r="E76" s="86"/>
      <c r="F76" s="176" t="s">
        <v>138</v>
      </c>
      <c r="G76" s="190" t="s">
        <v>386</v>
      </c>
      <c r="H76" s="83" t="s">
        <v>579</v>
      </c>
      <c r="I76" s="85"/>
      <c r="J76" s="85"/>
      <c r="K76" s="84" t="str">
        <f t="shared" si="3"/>
        <v/>
      </c>
      <c r="L76" s="120" t="s">
        <v>319</v>
      </c>
      <c r="M76" s="225" t="s">
        <v>580</v>
      </c>
      <c r="N76" s="87"/>
      <c r="O76" s="86"/>
      <c r="P76" s="85"/>
      <c r="Q76" s="85"/>
      <c r="R76" s="31" t="str">
        <f t="shared" si="4"/>
        <v/>
      </c>
      <c r="S76" s="31" t="str">
        <f t="shared" si="5"/>
        <v/>
      </c>
      <c r="T76" s="81" t="str">
        <f t="shared" si="6"/>
        <v/>
      </c>
      <c r="U76" s="87"/>
      <c r="V76" s="87"/>
      <c r="W76" s="87"/>
      <c r="X76" s="85"/>
      <c r="Y76" s="85"/>
      <c r="Z76" s="31" t="str">
        <f t="shared" si="7"/>
        <v/>
      </c>
      <c r="AA76" s="31" t="str">
        <f t="shared" si="8"/>
        <v/>
      </c>
      <c r="AB76" s="81" t="str">
        <f t="shared" si="9"/>
        <v/>
      </c>
    </row>
    <row r="77" spans="2:28" ht="60" x14ac:dyDescent="0.25">
      <c r="B77" s="176" t="s">
        <v>138</v>
      </c>
      <c r="C77" s="136" t="s">
        <v>350</v>
      </c>
      <c r="D77" s="86"/>
      <c r="E77" s="86"/>
      <c r="F77" s="176" t="s">
        <v>138</v>
      </c>
      <c r="G77" s="190" t="s">
        <v>387</v>
      </c>
      <c r="H77" s="148" t="s">
        <v>108</v>
      </c>
      <c r="I77" s="85"/>
      <c r="J77" s="85"/>
      <c r="K77" s="84" t="str">
        <f t="shared" si="3"/>
        <v/>
      </c>
      <c r="L77" s="120" t="s">
        <v>320</v>
      </c>
      <c r="M77" s="225" t="s">
        <v>287</v>
      </c>
      <c r="N77" s="87"/>
      <c r="O77" s="86"/>
      <c r="P77" s="85"/>
      <c r="Q77" s="85"/>
      <c r="R77" s="31" t="str">
        <f t="shared" si="4"/>
        <v/>
      </c>
      <c r="S77" s="31" t="str">
        <f t="shared" si="5"/>
        <v/>
      </c>
      <c r="T77" s="81" t="str">
        <f t="shared" si="6"/>
        <v/>
      </c>
      <c r="U77" s="87"/>
      <c r="V77" s="87"/>
      <c r="W77" s="87"/>
      <c r="X77" s="85"/>
      <c r="Y77" s="85"/>
      <c r="Z77" s="31" t="str">
        <f t="shared" si="7"/>
        <v/>
      </c>
      <c r="AA77" s="31" t="str">
        <f t="shared" si="8"/>
        <v/>
      </c>
      <c r="AB77" s="81" t="str">
        <f t="shared" si="9"/>
        <v/>
      </c>
    </row>
    <row r="78" spans="2:28" ht="60" x14ac:dyDescent="0.25">
      <c r="B78" s="176" t="s">
        <v>138</v>
      </c>
      <c r="C78" s="136" t="s">
        <v>351</v>
      </c>
      <c r="D78" s="86"/>
      <c r="E78" s="86"/>
      <c r="F78" s="176" t="s">
        <v>138</v>
      </c>
      <c r="G78" s="190" t="s">
        <v>388</v>
      </c>
      <c r="H78" s="148" t="s">
        <v>461</v>
      </c>
      <c r="I78" s="85"/>
      <c r="J78" s="85"/>
      <c r="K78" s="84" t="str">
        <f t="shared" si="3"/>
        <v/>
      </c>
      <c r="L78" s="120" t="s">
        <v>321</v>
      </c>
      <c r="M78" s="225" t="s">
        <v>288</v>
      </c>
      <c r="N78" s="87"/>
      <c r="O78" s="86"/>
      <c r="P78" s="85"/>
      <c r="Q78" s="85"/>
      <c r="R78" s="31" t="str">
        <f t="shared" si="4"/>
        <v/>
      </c>
      <c r="S78" s="31" t="str">
        <f t="shared" si="5"/>
        <v/>
      </c>
      <c r="T78" s="81" t="str">
        <f t="shared" si="6"/>
        <v/>
      </c>
      <c r="U78" s="87"/>
      <c r="V78" s="87"/>
      <c r="W78" s="87"/>
      <c r="X78" s="85"/>
      <c r="Y78" s="85"/>
      <c r="Z78" s="31" t="str">
        <f t="shared" si="7"/>
        <v/>
      </c>
      <c r="AA78" s="31" t="str">
        <f t="shared" si="8"/>
        <v/>
      </c>
      <c r="AB78" s="81" t="str">
        <f t="shared" si="9"/>
        <v/>
      </c>
    </row>
    <row r="79" spans="2:28" ht="41.4" x14ac:dyDescent="0.25">
      <c r="B79" s="176" t="s">
        <v>138</v>
      </c>
      <c r="C79" s="136" t="s">
        <v>352</v>
      </c>
      <c r="D79" s="86"/>
      <c r="E79" s="86"/>
      <c r="F79" s="176" t="s">
        <v>138</v>
      </c>
      <c r="G79" s="190" t="s">
        <v>389</v>
      </c>
      <c r="H79" s="83" t="s">
        <v>581</v>
      </c>
      <c r="I79" s="85"/>
      <c r="J79" s="85"/>
      <c r="K79" s="84" t="str">
        <f t="shared" si="3"/>
        <v/>
      </c>
      <c r="L79" s="120" t="s">
        <v>322</v>
      </c>
      <c r="M79" s="226" t="s">
        <v>282</v>
      </c>
      <c r="N79" s="87"/>
      <c r="O79" s="86"/>
      <c r="P79" s="85"/>
      <c r="Q79" s="85"/>
      <c r="R79" s="31" t="str">
        <f t="shared" si="4"/>
        <v/>
      </c>
      <c r="S79" s="31" t="str">
        <f t="shared" si="5"/>
        <v/>
      </c>
      <c r="T79" s="81" t="str">
        <f t="shared" si="6"/>
        <v/>
      </c>
      <c r="U79" s="87"/>
      <c r="V79" s="87"/>
      <c r="W79" s="87"/>
      <c r="X79" s="85"/>
      <c r="Y79" s="85"/>
      <c r="Z79" s="31" t="str">
        <f t="shared" si="7"/>
        <v/>
      </c>
      <c r="AA79" s="31" t="str">
        <f t="shared" si="8"/>
        <v/>
      </c>
      <c r="AB79" s="81" t="str">
        <f t="shared" si="9"/>
        <v/>
      </c>
    </row>
    <row r="80" spans="2:28" ht="36" x14ac:dyDescent="0.25">
      <c r="B80" s="176" t="s">
        <v>138</v>
      </c>
      <c r="C80" s="136" t="s">
        <v>353</v>
      </c>
      <c r="D80" s="86"/>
      <c r="E80" s="86"/>
      <c r="F80" s="176" t="s">
        <v>138</v>
      </c>
      <c r="G80" s="190" t="s">
        <v>390</v>
      </c>
      <c r="H80" s="83" t="s">
        <v>462</v>
      </c>
      <c r="I80" s="85"/>
      <c r="J80" s="85"/>
      <c r="K80" s="84" t="str">
        <f t="shared" ref="K80:K143" si="29">IF(OR(I80="",J80=""),"",I80*J80)</f>
        <v/>
      </c>
      <c r="L80" s="120" t="s">
        <v>323</v>
      </c>
      <c r="M80" s="226" t="s">
        <v>603</v>
      </c>
      <c r="N80" s="87"/>
      <c r="O80" s="86"/>
      <c r="P80" s="85"/>
      <c r="Q80" s="85"/>
      <c r="R80" s="31" t="str">
        <f t="shared" ref="R80:R143" si="30">IF(ISNUMBER(I80),IF(I80+P80&gt;1,I80+P80,1),"")</f>
        <v/>
      </c>
      <c r="S80" s="31" t="str">
        <f t="shared" ref="S80:S143" si="31">IF(ISNUMBER(J80),IF(J80+Q80&gt;1,J80+Q80,1),"")</f>
        <v/>
      </c>
      <c r="T80" s="81" t="str">
        <f t="shared" ref="T80:T143" si="32">IF(OR(R80="",S80=""),"",R80*S80)</f>
        <v/>
      </c>
      <c r="U80" s="87"/>
      <c r="V80" s="87"/>
      <c r="W80" s="87"/>
      <c r="X80" s="85"/>
      <c r="Y80" s="85"/>
      <c r="Z80" s="31" t="str">
        <f t="shared" ref="Z80:Z143" si="33">IF(ISNUMBER($R80),IF($R80+X80&gt;1,$R80+X80,1),"")</f>
        <v/>
      </c>
      <c r="AA80" s="31" t="str">
        <f t="shared" ref="AA80:AA143" si="34">IF(ISNUMBER($S80),IF($S80+Y80&gt;1,$S80+Y80,1),"")</f>
        <v/>
      </c>
      <c r="AB80" s="81" t="str">
        <f t="shared" ref="AB80:AB143" si="35">IF(OR(Z80="",AA80=""),"",Z80*AA80)</f>
        <v/>
      </c>
    </row>
    <row r="81" spans="2:28" ht="36" x14ac:dyDescent="0.25">
      <c r="B81" s="176" t="s">
        <v>138</v>
      </c>
      <c r="C81" s="136" t="s">
        <v>354</v>
      </c>
      <c r="D81" s="86"/>
      <c r="E81" s="86"/>
      <c r="F81" s="176" t="s">
        <v>138</v>
      </c>
      <c r="G81" s="190" t="s">
        <v>391</v>
      </c>
      <c r="H81" s="83" t="s">
        <v>463</v>
      </c>
      <c r="I81" s="85"/>
      <c r="J81" s="85"/>
      <c r="K81" s="84" t="str">
        <f t="shared" si="29"/>
        <v/>
      </c>
      <c r="L81" s="120" t="s">
        <v>324</v>
      </c>
      <c r="M81" s="226" t="s">
        <v>282</v>
      </c>
      <c r="N81" s="87"/>
      <c r="O81" s="86"/>
      <c r="P81" s="85"/>
      <c r="Q81" s="85"/>
      <c r="R81" s="31" t="str">
        <f t="shared" si="30"/>
        <v/>
      </c>
      <c r="S81" s="31" t="str">
        <f t="shared" si="31"/>
        <v/>
      </c>
      <c r="T81" s="81" t="str">
        <f t="shared" si="32"/>
        <v/>
      </c>
      <c r="U81" s="87"/>
      <c r="V81" s="87"/>
      <c r="W81" s="87"/>
      <c r="X81" s="85"/>
      <c r="Y81" s="85"/>
      <c r="Z81" s="31" t="str">
        <f t="shared" si="33"/>
        <v/>
      </c>
      <c r="AA81" s="31" t="str">
        <f t="shared" si="34"/>
        <v/>
      </c>
      <c r="AB81" s="81" t="str">
        <f t="shared" si="35"/>
        <v/>
      </c>
    </row>
    <row r="82" spans="2:28" ht="27.6" x14ac:dyDescent="0.25">
      <c r="B82" s="176" t="s">
        <v>138</v>
      </c>
      <c r="C82" s="136" t="s">
        <v>355</v>
      </c>
      <c r="D82" s="86"/>
      <c r="E82" s="86"/>
      <c r="F82" s="176" t="s">
        <v>138</v>
      </c>
      <c r="G82" s="190" t="s">
        <v>392</v>
      </c>
      <c r="H82" s="83" t="s">
        <v>464</v>
      </c>
      <c r="I82" s="85"/>
      <c r="J82" s="85"/>
      <c r="K82" s="84" t="str">
        <f t="shared" si="29"/>
        <v/>
      </c>
      <c r="L82" s="120" t="s">
        <v>325</v>
      </c>
      <c r="M82" s="226" t="s">
        <v>284</v>
      </c>
      <c r="N82" s="87"/>
      <c r="O82" s="86"/>
      <c r="P82" s="85"/>
      <c r="Q82" s="85"/>
      <c r="R82" s="31" t="str">
        <f t="shared" si="30"/>
        <v/>
      </c>
      <c r="S82" s="31" t="str">
        <f t="shared" si="31"/>
        <v/>
      </c>
      <c r="T82" s="81" t="str">
        <f t="shared" si="32"/>
        <v/>
      </c>
      <c r="U82" s="87"/>
      <c r="V82" s="87"/>
      <c r="W82" s="87"/>
      <c r="X82" s="85"/>
      <c r="Y82" s="85"/>
      <c r="Z82" s="31" t="str">
        <f t="shared" si="33"/>
        <v/>
      </c>
      <c r="AA82" s="31" t="str">
        <f t="shared" si="34"/>
        <v/>
      </c>
      <c r="AB82" s="81" t="str">
        <f t="shared" si="35"/>
        <v/>
      </c>
    </row>
    <row r="83" spans="2:28" ht="36" x14ac:dyDescent="0.25">
      <c r="B83" s="176" t="s">
        <v>138</v>
      </c>
      <c r="C83" s="136" t="s">
        <v>356</v>
      </c>
      <c r="D83" s="86"/>
      <c r="E83" s="86"/>
      <c r="F83" s="176" t="s">
        <v>138</v>
      </c>
      <c r="G83" s="190" t="s">
        <v>393</v>
      </c>
      <c r="H83" s="83" t="s">
        <v>582</v>
      </c>
      <c r="I83" s="85"/>
      <c r="J83" s="85"/>
      <c r="K83" s="84" t="str">
        <f t="shared" si="29"/>
        <v/>
      </c>
      <c r="L83" s="120" t="s">
        <v>326</v>
      </c>
      <c r="M83" s="226" t="s">
        <v>283</v>
      </c>
      <c r="N83" s="87"/>
      <c r="O83" s="86"/>
      <c r="P83" s="85"/>
      <c r="Q83" s="85"/>
      <c r="R83" s="31" t="str">
        <f t="shared" si="30"/>
        <v/>
      </c>
      <c r="S83" s="31" t="str">
        <f t="shared" si="31"/>
        <v/>
      </c>
      <c r="T83" s="81" t="str">
        <f t="shared" si="32"/>
        <v/>
      </c>
      <c r="U83" s="87"/>
      <c r="V83" s="87"/>
      <c r="W83" s="87"/>
      <c r="X83" s="85"/>
      <c r="Y83" s="85"/>
      <c r="Z83" s="31" t="str">
        <f t="shared" si="33"/>
        <v/>
      </c>
      <c r="AA83" s="31" t="str">
        <f t="shared" si="34"/>
        <v/>
      </c>
      <c r="AB83" s="81" t="str">
        <f t="shared" si="35"/>
        <v/>
      </c>
    </row>
    <row r="84" spans="2:28" ht="48" x14ac:dyDescent="0.25">
      <c r="B84" s="176" t="s">
        <v>138</v>
      </c>
      <c r="C84" s="136" t="s">
        <v>357</v>
      </c>
      <c r="D84" s="86"/>
      <c r="E84" s="86"/>
      <c r="F84" s="176" t="s">
        <v>138</v>
      </c>
      <c r="G84" s="190" t="s">
        <v>394</v>
      </c>
      <c r="H84" s="83" t="s">
        <v>107</v>
      </c>
      <c r="I84" s="85"/>
      <c r="J84" s="85"/>
      <c r="K84" s="84" t="str">
        <f t="shared" si="29"/>
        <v/>
      </c>
      <c r="L84" s="120" t="s">
        <v>327</v>
      </c>
      <c r="M84" s="226" t="s">
        <v>719</v>
      </c>
      <c r="N84" s="87"/>
      <c r="O84" s="86"/>
      <c r="P84" s="85"/>
      <c r="Q84" s="85"/>
      <c r="R84" s="31" t="str">
        <f t="shared" si="30"/>
        <v/>
      </c>
      <c r="S84" s="31" t="str">
        <f t="shared" si="31"/>
        <v/>
      </c>
      <c r="T84" s="81" t="str">
        <f t="shared" si="32"/>
        <v/>
      </c>
      <c r="U84" s="87"/>
      <c r="V84" s="87"/>
      <c r="W84" s="87"/>
      <c r="X84" s="85"/>
      <c r="Y84" s="85"/>
      <c r="Z84" s="31" t="str">
        <f t="shared" si="33"/>
        <v/>
      </c>
      <c r="AA84" s="31" t="str">
        <f t="shared" si="34"/>
        <v/>
      </c>
      <c r="AB84" s="81" t="str">
        <f t="shared" si="35"/>
        <v/>
      </c>
    </row>
    <row r="85" spans="2:28" ht="24" x14ac:dyDescent="0.25">
      <c r="B85" s="176" t="s">
        <v>138</v>
      </c>
      <c r="C85" s="136" t="s">
        <v>358</v>
      </c>
      <c r="D85" s="86"/>
      <c r="E85" s="86"/>
      <c r="F85" s="176" t="s">
        <v>138</v>
      </c>
      <c r="G85" s="190" t="s">
        <v>395</v>
      </c>
      <c r="H85" s="83" t="s">
        <v>465</v>
      </c>
      <c r="I85" s="85"/>
      <c r="J85" s="85"/>
      <c r="K85" s="84" t="str">
        <f t="shared" si="29"/>
        <v/>
      </c>
      <c r="L85" s="120" t="s">
        <v>328</v>
      </c>
      <c r="M85" s="226" t="s">
        <v>608</v>
      </c>
      <c r="N85" s="87"/>
      <c r="O85" s="86"/>
      <c r="P85" s="85"/>
      <c r="Q85" s="85"/>
      <c r="R85" s="31" t="str">
        <f t="shared" si="30"/>
        <v/>
      </c>
      <c r="S85" s="31" t="str">
        <f t="shared" si="31"/>
        <v/>
      </c>
      <c r="T85" s="81" t="str">
        <f t="shared" si="32"/>
        <v/>
      </c>
      <c r="U85" s="87"/>
      <c r="V85" s="87"/>
      <c r="W85" s="87"/>
      <c r="X85" s="85"/>
      <c r="Y85" s="85"/>
      <c r="Z85" s="31" t="str">
        <f t="shared" si="33"/>
        <v/>
      </c>
      <c r="AA85" s="31" t="str">
        <f t="shared" si="34"/>
        <v/>
      </c>
      <c r="AB85" s="81" t="str">
        <f t="shared" si="35"/>
        <v/>
      </c>
    </row>
    <row r="86" spans="2:28" ht="27.6" x14ac:dyDescent="0.25">
      <c r="B86" s="176" t="s">
        <v>138</v>
      </c>
      <c r="C86" s="136" t="s">
        <v>359</v>
      </c>
      <c r="D86" s="86"/>
      <c r="E86" s="86"/>
      <c r="F86" s="176" t="s">
        <v>138</v>
      </c>
      <c r="G86" s="190" t="s">
        <v>396</v>
      </c>
      <c r="H86" s="83" t="s">
        <v>583</v>
      </c>
      <c r="I86" s="85"/>
      <c r="J86" s="85"/>
      <c r="K86" s="84" t="str">
        <f t="shared" si="29"/>
        <v/>
      </c>
      <c r="L86" s="120" t="s">
        <v>329</v>
      </c>
      <c r="M86" s="226" t="s">
        <v>604</v>
      </c>
      <c r="N86" s="87"/>
      <c r="O86" s="86"/>
      <c r="P86" s="85"/>
      <c r="Q86" s="85"/>
      <c r="R86" s="31" t="str">
        <f t="shared" si="30"/>
        <v/>
      </c>
      <c r="S86" s="31" t="str">
        <f t="shared" si="31"/>
        <v/>
      </c>
      <c r="T86" s="81" t="str">
        <f t="shared" si="32"/>
        <v/>
      </c>
      <c r="U86" s="87"/>
      <c r="V86" s="87"/>
      <c r="W86" s="87"/>
      <c r="X86" s="85"/>
      <c r="Y86" s="85"/>
      <c r="Z86" s="31" t="str">
        <f t="shared" si="33"/>
        <v/>
      </c>
      <c r="AA86" s="31" t="str">
        <f t="shared" si="34"/>
        <v/>
      </c>
      <c r="AB86" s="81" t="str">
        <f t="shared" si="35"/>
        <v/>
      </c>
    </row>
    <row r="87" spans="2:28" ht="36" x14ac:dyDescent="0.25">
      <c r="B87" s="176" t="s">
        <v>138</v>
      </c>
      <c r="C87" s="136" t="s">
        <v>360</v>
      </c>
      <c r="D87" s="86"/>
      <c r="E87" s="86"/>
      <c r="F87" s="176" t="s">
        <v>138</v>
      </c>
      <c r="G87" s="190" t="s">
        <v>397</v>
      </c>
      <c r="H87" s="83" t="s">
        <v>466</v>
      </c>
      <c r="I87" s="85"/>
      <c r="J87" s="85"/>
      <c r="K87" s="84" t="str">
        <f t="shared" si="29"/>
        <v/>
      </c>
      <c r="L87" s="120" t="s">
        <v>330</v>
      </c>
      <c r="M87" s="226" t="s">
        <v>715</v>
      </c>
      <c r="N87" s="87"/>
      <c r="O87" s="86"/>
      <c r="P87" s="85"/>
      <c r="Q87" s="85"/>
      <c r="R87" s="31" t="str">
        <f t="shared" si="30"/>
        <v/>
      </c>
      <c r="S87" s="31" t="str">
        <f t="shared" si="31"/>
        <v/>
      </c>
      <c r="T87" s="81" t="str">
        <f t="shared" si="32"/>
        <v/>
      </c>
      <c r="U87" s="87"/>
      <c r="V87" s="87"/>
      <c r="W87" s="87"/>
      <c r="X87" s="85"/>
      <c r="Y87" s="85"/>
      <c r="Z87" s="31" t="str">
        <f t="shared" si="33"/>
        <v/>
      </c>
      <c r="AA87" s="31" t="str">
        <f t="shared" si="34"/>
        <v/>
      </c>
      <c r="AB87" s="81" t="str">
        <f t="shared" si="35"/>
        <v/>
      </c>
    </row>
    <row r="88" spans="2:28" ht="27.6" x14ac:dyDescent="0.25">
      <c r="B88" s="176" t="s">
        <v>138</v>
      </c>
      <c r="C88" s="136" t="s">
        <v>361</v>
      </c>
      <c r="D88" s="86"/>
      <c r="E88" s="86"/>
      <c r="F88" s="176" t="s">
        <v>138</v>
      </c>
      <c r="G88" s="190" t="s">
        <v>398</v>
      </c>
      <c r="H88" s="83" t="s">
        <v>467</v>
      </c>
      <c r="I88" s="85"/>
      <c r="J88" s="85"/>
      <c r="K88" s="84" t="str">
        <f t="shared" si="29"/>
        <v/>
      </c>
      <c r="L88" s="120" t="s">
        <v>331</v>
      </c>
      <c r="M88" s="226" t="s">
        <v>607</v>
      </c>
      <c r="N88" s="87"/>
      <c r="O88" s="86"/>
      <c r="P88" s="85"/>
      <c r="Q88" s="85"/>
      <c r="R88" s="31" t="str">
        <f t="shared" si="30"/>
        <v/>
      </c>
      <c r="S88" s="31" t="str">
        <f t="shared" si="31"/>
        <v/>
      </c>
      <c r="T88" s="81" t="str">
        <f t="shared" si="32"/>
        <v/>
      </c>
      <c r="U88" s="87"/>
      <c r="V88" s="87"/>
      <c r="W88" s="87"/>
      <c r="X88" s="85"/>
      <c r="Y88" s="85"/>
      <c r="Z88" s="31" t="str">
        <f t="shared" si="33"/>
        <v/>
      </c>
      <c r="AA88" s="31" t="str">
        <f t="shared" si="34"/>
        <v/>
      </c>
      <c r="AB88" s="81" t="str">
        <f t="shared" si="35"/>
        <v/>
      </c>
    </row>
    <row r="89" spans="2:28" ht="36" x14ac:dyDescent="0.25">
      <c r="B89" s="176" t="s">
        <v>138</v>
      </c>
      <c r="C89" s="136" t="s">
        <v>362</v>
      </c>
      <c r="D89" s="86"/>
      <c r="E89" s="86"/>
      <c r="F89" s="176" t="s">
        <v>138</v>
      </c>
      <c r="G89" s="190" t="s">
        <v>399</v>
      </c>
      <c r="H89" s="83" t="s">
        <v>584</v>
      </c>
      <c r="I89" s="85"/>
      <c r="J89" s="85"/>
      <c r="K89" s="84" t="str">
        <f t="shared" si="29"/>
        <v/>
      </c>
      <c r="L89" s="120" t="s">
        <v>332</v>
      </c>
      <c r="M89" s="226" t="s">
        <v>606</v>
      </c>
      <c r="N89" s="87"/>
      <c r="O89" s="86"/>
      <c r="P89" s="85"/>
      <c r="Q89" s="85"/>
      <c r="R89" s="31" t="str">
        <f t="shared" si="30"/>
        <v/>
      </c>
      <c r="S89" s="31" t="str">
        <f t="shared" si="31"/>
        <v/>
      </c>
      <c r="T89" s="81" t="str">
        <f t="shared" si="32"/>
        <v/>
      </c>
      <c r="U89" s="87"/>
      <c r="V89" s="87"/>
      <c r="W89" s="87"/>
      <c r="X89" s="85"/>
      <c r="Y89" s="85"/>
      <c r="Z89" s="31" t="str">
        <f t="shared" si="33"/>
        <v/>
      </c>
      <c r="AA89" s="31" t="str">
        <f t="shared" si="34"/>
        <v/>
      </c>
      <c r="AB89" s="81" t="str">
        <f t="shared" si="35"/>
        <v/>
      </c>
    </row>
    <row r="90" spans="2:28" ht="36" x14ac:dyDescent="0.25">
      <c r="B90" s="176" t="s">
        <v>138</v>
      </c>
      <c r="C90" s="136" t="s">
        <v>363</v>
      </c>
      <c r="D90" s="86"/>
      <c r="E90" s="86"/>
      <c r="F90" s="176" t="s">
        <v>138</v>
      </c>
      <c r="G90" s="190" t="s">
        <v>400</v>
      </c>
      <c r="H90" s="83" t="s">
        <v>468</v>
      </c>
      <c r="I90" s="85"/>
      <c r="J90" s="85"/>
      <c r="K90" s="84" t="str">
        <f t="shared" si="29"/>
        <v/>
      </c>
      <c r="L90" s="120" t="s">
        <v>333</v>
      </c>
      <c r="M90" s="226" t="s">
        <v>720</v>
      </c>
      <c r="N90" s="87"/>
      <c r="O90" s="86"/>
      <c r="P90" s="85"/>
      <c r="Q90" s="85"/>
      <c r="R90" s="31" t="str">
        <f t="shared" si="30"/>
        <v/>
      </c>
      <c r="S90" s="31" t="str">
        <f t="shared" si="31"/>
        <v/>
      </c>
      <c r="T90" s="81" t="str">
        <f t="shared" si="32"/>
        <v/>
      </c>
      <c r="U90" s="87"/>
      <c r="V90" s="87"/>
      <c r="W90" s="87"/>
      <c r="X90" s="85"/>
      <c r="Y90" s="85"/>
      <c r="Z90" s="31" t="str">
        <f t="shared" si="33"/>
        <v/>
      </c>
      <c r="AA90" s="31" t="str">
        <f t="shared" si="34"/>
        <v/>
      </c>
      <c r="AB90" s="81" t="str">
        <f t="shared" si="35"/>
        <v/>
      </c>
    </row>
    <row r="91" spans="2:28" ht="27.6" x14ac:dyDescent="0.25">
      <c r="B91" s="176" t="s">
        <v>138</v>
      </c>
      <c r="C91" s="136" t="s">
        <v>364</v>
      </c>
      <c r="D91" s="86"/>
      <c r="E91" s="86"/>
      <c r="F91" s="176" t="s">
        <v>138</v>
      </c>
      <c r="G91" s="190" t="s">
        <v>401</v>
      </c>
      <c r="H91" s="83" t="s">
        <v>469</v>
      </c>
      <c r="I91" s="85"/>
      <c r="J91" s="85"/>
      <c r="K91" s="84" t="str">
        <f t="shared" si="29"/>
        <v/>
      </c>
      <c r="L91" s="120" t="s">
        <v>334</v>
      </c>
      <c r="M91" s="226" t="s">
        <v>609</v>
      </c>
      <c r="N91" s="87"/>
      <c r="O91" s="86"/>
      <c r="P91" s="85"/>
      <c r="Q91" s="85"/>
      <c r="R91" s="31" t="str">
        <f t="shared" si="30"/>
        <v/>
      </c>
      <c r="S91" s="31" t="str">
        <f t="shared" si="31"/>
        <v/>
      </c>
      <c r="T91" s="81" t="str">
        <f t="shared" si="32"/>
        <v/>
      </c>
      <c r="U91" s="87"/>
      <c r="V91" s="87"/>
      <c r="W91" s="87"/>
      <c r="X91" s="85"/>
      <c r="Y91" s="85"/>
      <c r="Z91" s="31" t="str">
        <f t="shared" si="33"/>
        <v/>
      </c>
      <c r="AA91" s="31" t="str">
        <f t="shared" si="34"/>
        <v/>
      </c>
      <c r="AB91" s="81" t="str">
        <f t="shared" si="35"/>
        <v/>
      </c>
    </row>
    <row r="92" spans="2:28" ht="24" x14ac:dyDescent="0.25">
      <c r="B92" s="176" t="s">
        <v>138</v>
      </c>
      <c r="C92" s="136" t="s">
        <v>365</v>
      </c>
      <c r="D92" s="86"/>
      <c r="E92" s="86"/>
      <c r="F92" s="176" t="s">
        <v>138</v>
      </c>
      <c r="G92" s="190" t="s">
        <v>402</v>
      </c>
      <c r="H92" s="83" t="s">
        <v>595</v>
      </c>
      <c r="I92" s="85"/>
      <c r="J92" s="85"/>
      <c r="K92" s="84" t="str">
        <f t="shared" si="29"/>
        <v/>
      </c>
      <c r="L92" s="120" t="s">
        <v>335</v>
      </c>
      <c r="M92" s="226" t="s">
        <v>605</v>
      </c>
      <c r="N92" s="87"/>
      <c r="O92" s="86"/>
      <c r="P92" s="85"/>
      <c r="Q92" s="85"/>
      <c r="R92" s="31" t="str">
        <f t="shared" si="30"/>
        <v/>
      </c>
      <c r="S92" s="31" t="str">
        <f t="shared" si="31"/>
        <v/>
      </c>
      <c r="T92" s="81" t="str">
        <f t="shared" si="32"/>
        <v/>
      </c>
      <c r="U92" s="87"/>
      <c r="V92" s="87"/>
      <c r="W92" s="87"/>
      <c r="X92" s="85"/>
      <c r="Y92" s="85"/>
      <c r="Z92" s="31" t="str">
        <f t="shared" si="33"/>
        <v/>
      </c>
      <c r="AA92" s="31" t="str">
        <f t="shared" si="34"/>
        <v/>
      </c>
      <c r="AB92" s="81" t="str">
        <f t="shared" si="35"/>
        <v/>
      </c>
    </row>
    <row r="93" spans="2:28" ht="24" x14ac:dyDescent="0.25">
      <c r="B93" s="176" t="s">
        <v>138</v>
      </c>
      <c r="C93" s="136" t="s">
        <v>366</v>
      </c>
      <c r="D93" s="86"/>
      <c r="E93" s="86"/>
      <c r="F93" s="176" t="s">
        <v>138</v>
      </c>
      <c r="G93" s="190" t="s">
        <v>403</v>
      </c>
      <c r="H93" s="83" t="s">
        <v>470</v>
      </c>
      <c r="I93" s="85"/>
      <c r="J93" s="85"/>
      <c r="K93" s="84" t="str">
        <f t="shared" si="29"/>
        <v/>
      </c>
      <c r="L93" s="120" t="s">
        <v>336</v>
      </c>
      <c r="M93" s="226" t="s">
        <v>610</v>
      </c>
      <c r="N93" s="87"/>
      <c r="O93" s="86"/>
      <c r="P93" s="85"/>
      <c r="Q93" s="85"/>
      <c r="R93" s="31" t="str">
        <f t="shared" si="30"/>
        <v/>
      </c>
      <c r="S93" s="31" t="str">
        <f t="shared" si="31"/>
        <v/>
      </c>
      <c r="T93" s="81" t="str">
        <f t="shared" si="32"/>
        <v/>
      </c>
      <c r="U93" s="87"/>
      <c r="V93" s="87"/>
      <c r="W93" s="87"/>
      <c r="X93" s="85"/>
      <c r="Y93" s="85"/>
      <c r="Z93" s="31" t="str">
        <f t="shared" si="33"/>
        <v/>
      </c>
      <c r="AA93" s="31" t="str">
        <f t="shared" si="34"/>
        <v/>
      </c>
      <c r="AB93" s="81" t="str">
        <f t="shared" si="35"/>
        <v/>
      </c>
    </row>
    <row r="94" spans="2:28" ht="36" x14ac:dyDescent="0.25">
      <c r="B94" s="176" t="s">
        <v>138</v>
      </c>
      <c r="C94" s="136" t="s">
        <v>367</v>
      </c>
      <c r="D94" s="86"/>
      <c r="E94" s="86"/>
      <c r="F94" s="176" t="s">
        <v>138</v>
      </c>
      <c r="G94" s="190" t="s">
        <v>404</v>
      </c>
      <c r="H94" s="83" t="s">
        <v>585</v>
      </c>
      <c r="I94" s="85"/>
      <c r="J94" s="85"/>
      <c r="K94" s="84" t="str">
        <f t="shared" si="29"/>
        <v/>
      </c>
      <c r="L94" s="120" t="s">
        <v>337</v>
      </c>
      <c r="M94" s="226" t="s">
        <v>611</v>
      </c>
      <c r="N94" s="87"/>
      <c r="O94" s="86"/>
      <c r="P94" s="85"/>
      <c r="Q94" s="85"/>
      <c r="R94" s="31" t="str">
        <f t="shared" si="30"/>
        <v/>
      </c>
      <c r="S94" s="31" t="str">
        <f t="shared" si="31"/>
        <v/>
      </c>
      <c r="T94" s="81" t="str">
        <f t="shared" si="32"/>
        <v/>
      </c>
      <c r="U94" s="87"/>
      <c r="V94" s="87"/>
      <c r="W94" s="87"/>
      <c r="X94" s="85"/>
      <c r="Y94" s="85"/>
      <c r="Z94" s="31" t="str">
        <f t="shared" si="33"/>
        <v/>
      </c>
      <c r="AA94" s="31" t="str">
        <f t="shared" si="34"/>
        <v/>
      </c>
      <c r="AB94" s="81" t="str">
        <f t="shared" si="35"/>
        <v/>
      </c>
    </row>
    <row r="95" spans="2:28" ht="82.8" x14ac:dyDescent="0.25">
      <c r="B95" s="176" t="s">
        <v>138</v>
      </c>
      <c r="C95" s="136" t="s">
        <v>368</v>
      </c>
      <c r="D95" s="86"/>
      <c r="E95" s="86"/>
      <c r="F95" s="176" t="s">
        <v>138</v>
      </c>
      <c r="G95" s="190" t="s">
        <v>405</v>
      </c>
      <c r="H95" s="83" t="s">
        <v>586</v>
      </c>
      <c r="I95" s="85"/>
      <c r="J95" s="85"/>
      <c r="K95" s="84" t="str">
        <f t="shared" si="29"/>
        <v/>
      </c>
      <c r="L95" s="120" t="s">
        <v>338</v>
      </c>
      <c r="M95" s="226" t="s">
        <v>721</v>
      </c>
      <c r="N95" s="87"/>
      <c r="O95" s="86"/>
      <c r="P95" s="85"/>
      <c r="Q95" s="85"/>
      <c r="R95" s="31" t="str">
        <f t="shared" si="30"/>
        <v/>
      </c>
      <c r="S95" s="31" t="str">
        <f t="shared" si="31"/>
        <v/>
      </c>
      <c r="T95" s="81" t="str">
        <f t="shared" si="32"/>
        <v/>
      </c>
      <c r="U95" s="87"/>
      <c r="V95" s="87"/>
      <c r="W95" s="87"/>
      <c r="X95" s="85"/>
      <c r="Y95" s="85"/>
      <c r="Z95" s="31" t="str">
        <f t="shared" si="33"/>
        <v/>
      </c>
      <c r="AA95" s="31" t="str">
        <f t="shared" si="34"/>
        <v/>
      </c>
      <c r="AB95" s="81" t="str">
        <f t="shared" si="35"/>
        <v/>
      </c>
    </row>
    <row r="96" spans="2:28" ht="60" x14ac:dyDescent="0.25">
      <c r="B96" s="176" t="s">
        <v>138</v>
      </c>
      <c r="C96" s="136" t="s">
        <v>369</v>
      </c>
      <c r="D96" s="86"/>
      <c r="E96" s="86"/>
      <c r="F96" s="176" t="s">
        <v>138</v>
      </c>
      <c r="G96" s="190" t="s">
        <v>406</v>
      </c>
      <c r="H96" s="83" t="s">
        <v>587</v>
      </c>
      <c r="I96" s="85"/>
      <c r="J96" s="85"/>
      <c r="K96" s="84" t="str">
        <f t="shared" si="29"/>
        <v/>
      </c>
      <c r="L96" s="120" t="s">
        <v>339</v>
      </c>
      <c r="M96" s="227" t="s">
        <v>285</v>
      </c>
      <c r="N96" s="87"/>
      <c r="O96" s="86"/>
      <c r="P96" s="85"/>
      <c r="Q96" s="85"/>
      <c r="R96" s="31" t="str">
        <f t="shared" si="30"/>
        <v/>
      </c>
      <c r="S96" s="31" t="str">
        <f t="shared" si="31"/>
        <v/>
      </c>
      <c r="T96" s="81" t="str">
        <f t="shared" si="32"/>
        <v/>
      </c>
      <c r="U96" s="87"/>
      <c r="V96" s="87"/>
      <c r="W96" s="87"/>
      <c r="X96" s="85"/>
      <c r="Y96" s="85"/>
      <c r="Z96" s="31" t="str">
        <f t="shared" si="33"/>
        <v/>
      </c>
      <c r="AA96" s="31" t="str">
        <f t="shared" si="34"/>
        <v/>
      </c>
      <c r="AB96" s="81" t="str">
        <f t="shared" si="35"/>
        <v/>
      </c>
    </row>
    <row r="97" spans="2:28" ht="36" x14ac:dyDescent="0.25">
      <c r="B97" s="176" t="s">
        <v>138</v>
      </c>
      <c r="C97" s="136" t="s">
        <v>370</v>
      </c>
      <c r="D97" s="86"/>
      <c r="E97" s="86"/>
      <c r="F97" s="176" t="s">
        <v>138</v>
      </c>
      <c r="G97" s="190" t="s">
        <v>407</v>
      </c>
      <c r="H97" s="83" t="s">
        <v>588</v>
      </c>
      <c r="I97" s="85"/>
      <c r="J97" s="85"/>
      <c r="K97" s="84" t="str">
        <f t="shared" si="29"/>
        <v/>
      </c>
      <c r="L97" s="120" t="s">
        <v>340</v>
      </c>
      <c r="M97" s="226" t="s">
        <v>612</v>
      </c>
      <c r="N97" s="87"/>
      <c r="O97" s="86"/>
      <c r="P97" s="85"/>
      <c r="Q97" s="85"/>
      <c r="R97" s="31" t="str">
        <f t="shared" si="30"/>
        <v/>
      </c>
      <c r="S97" s="31" t="str">
        <f t="shared" si="31"/>
        <v/>
      </c>
      <c r="T97" s="81" t="str">
        <f t="shared" si="32"/>
        <v/>
      </c>
      <c r="U97" s="87"/>
      <c r="V97" s="87"/>
      <c r="W97" s="87"/>
      <c r="X97" s="85"/>
      <c r="Y97" s="85"/>
      <c r="Z97" s="31" t="str">
        <f t="shared" si="33"/>
        <v/>
      </c>
      <c r="AA97" s="31" t="str">
        <f t="shared" si="34"/>
        <v/>
      </c>
      <c r="AB97" s="81" t="str">
        <f t="shared" si="35"/>
        <v/>
      </c>
    </row>
    <row r="98" spans="2:28" ht="72" x14ac:dyDescent="0.25">
      <c r="B98" s="176" t="s">
        <v>138</v>
      </c>
      <c r="C98" s="136" t="s">
        <v>371</v>
      </c>
      <c r="D98" s="86"/>
      <c r="E98" s="86"/>
      <c r="F98" s="176" t="s">
        <v>138</v>
      </c>
      <c r="G98" s="190" t="s">
        <v>408</v>
      </c>
      <c r="H98" s="83" t="s">
        <v>589</v>
      </c>
      <c r="I98" s="85"/>
      <c r="J98" s="85"/>
      <c r="K98" s="84" t="str">
        <f t="shared" si="29"/>
        <v/>
      </c>
      <c r="L98" s="120" t="s">
        <v>341</v>
      </c>
      <c r="M98" s="226" t="s">
        <v>722</v>
      </c>
      <c r="N98" s="87"/>
      <c r="O98" s="86"/>
      <c r="P98" s="85"/>
      <c r="Q98" s="85"/>
      <c r="R98" s="31" t="str">
        <f t="shared" si="30"/>
        <v/>
      </c>
      <c r="S98" s="31" t="str">
        <f t="shared" si="31"/>
        <v/>
      </c>
      <c r="T98" s="81" t="str">
        <f t="shared" si="32"/>
        <v/>
      </c>
      <c r="U98" s="87"/>
      <c r="V98" s="87"/>
      <c r="W98" s="87"/>
      <c r="X98" s="85"/>
      <c r="Y98" s="85"/>
      <c r="Z98" s="31" t="str">
        <f t="shared" si="33"/>
        <v/>
      </c>
      <c r="AA98" s="31" t="str">
        <f t="shared" si="34"/>
        <v/>
      </c>
      <c r="AB98" s="81" t="str">
        <f t="shared" si="35"/>
        <v/>
      </c>
    </row>
    <row r="99" spans="2:28" ht="36" x14ac:dyDescent="0.25">
      <c r="B99" s="176" t="s">
        <v>138</v>
      </c>
      <c r="C99" s="136" t="s">
        <v>372</v>
      </c>
      <c r="D99" s="86"/>
      <c r="E99" s="86"/>
      <c r="F99" s="176" t="s">
        <v>138</v>
      </c>
      <c r="G99" s="190" t="s">
        <v>409</v>
      </c>
      <c r="H99" s="83" t="s">
        <v>590</v>
      </c>
      <c r="I99" s="85"/>
      <c r="J99" s="85"/>
      <c r="K99" s="84" t="str">
        <f t="shared" si="29"/>
        <v/>
      </c>
      <c r="L99" s="120" t="s">
        <v>342</v>
      </c>
      <c r="M99" s="226" t="s">
        <v>613</v>
      </c>
      <c r="N99" s="87"/>
      <c r="O99" s="86"/>
      <c r="P99" s="85"/>
      <c r="Q99" s="85"/>
      <c r="R99" s="31" t="str">
        <f t="shared" si="30"/>
        <v/>
      </c>
      <c r="S99" s="31" t="str">
        <f t="shared" si="31"/>
        <v/>
      </c>
      <c r="T99" s="81" t="str">
        <f t="shared" si="32"/>
        <v/>
      </c>
      <c r="U99" s="87"/>
      <c r="V99" s="87"/>
      <c r="W99" s="87"/>
      <c r="X99" s="85"/>
      <c r="Y99" s="85"/>
      <c r="Z99" s="31" t="str">
        <f t="shared" si="33"/>
        <v/>
      </c>
      <c r="AA99" s="31" t="str">
        <f t="shared" si="34"/>
        <v/>
      </c>
      <c r="AB99" s="81" t="str">
        <f t="shared" si="35"/>
        <v/>
      </c>
    </row>
    <row r="100" spans="2:28" ht="108" x14ac:dyDescent="0.25">
      <c r="B100" s="176" t="s">
        <v>138</v>
      </c>
      <c r="C100" s="136" t="s">
        <v>373</v>
      </c>
      <c r="D100" s="86"/>
      <c r="E100" s="86"/>
      <c r="F100" s="176" t="s">
        <v>138</v>
      </c>
      <c r="G100" s="190" t="s">
        <v>410</v>
      </c>
      <c r="H100" s="83" t="s">
        <v>597</v>
      </c>
      <c r="I100" s="85"/>
      <c r="J100" s="85"/>
      <c r="K100" s="84" t="str">
        <f t="shared" si="29"/>
        <v/>
      </c>
      <c r="L100" s="120" t="s">
        <v>343</v>
      </c>
      <c r="M100" s="226" t="s">
        <v>723</v>
      </c>
      <c r="N100" s="87"/>
      <c r="O100" s="86"/>
      <c r="P100" s="85"/>
      <c r="Q100" s="85"/>
      <c r="R100" s="31" t="str">
        <f t="shared" si="30"/>
        <v/>
      </c>
      <c r="S100" s="31" t="str">
        <f t="shared" si="31"/>
        <v/>
      </c>
      <c r="T100" s="81" t="str">
        <f t="shared" si="32"/>
        <v/>
      </c>
      <c r="U100" s="87"/>
      <c r="V100" s="87"/>
      <c r="W100" s="87"/>
      <c r="X100" s="85"/>
      <c r="Y100" s="85"/>
      <c r="Z100" s="31" t="str">
        <f t="shared" si="33"/>
        <v/>
      </c>
      <c r="AA100" s="31" t="str">
        <f t="shared" si="34"/>
        <v/>
      </c>
      <c r="AB100" s="81" t="str">
        <f t="shared" si="35"/>
        <v/>
      </c>
    </row>
    <row r="101" spans="2:28" ht="132" x14ac:dyDescent="0.25">
      <c r="B101" s="176" t="s">
        <v>138</v>
      </c>
      <c r="C101" s="136" t="s">
        <v>374</v>
      </c>
      <c r="D101" s="86"/>
      <c r="E101" s="86"/>
      <c r="F101" s="176" t="s">
        <v>138</v>
      </c>
      <c r="G101" s="190" t="s">
        <v>411</v>
      </c>
      <c r="H101" s="83" t="s">
        <v>591</v>
      </c>
      <c r="I101" s="85"/>
      <c r="J101" s="85"/>
      <c r="K101" s="84" t="str">
        <f t="shared" si="29"/>
        <v/>
      </c>
      <c r="L101" s="120" t="s">
        <v>344</v>
      </c>
      <c r="M101" s="226" t="s">
        <v>724</v>
      </c>
      <c r="N101" s="87"/>
      <c r="O101" s="86"/>
      <c r="P101" s="85"/>
      <c r="Q101" s="85"/>
      <c r="R101" s="31" t="str">
        <f t="shared" si="30"/>
        <v/>
      </c>
      <c r="S101" s="31" t="str">
        <f t="shared" si="31"/>
        <v/>
      </c>
      <c r="T101" s="81" t="str">
        <f t="shared" si="32"/>
        <v/>
      </c>
      <c r="U101" s="87"/>
      <c r="V101" s="87"/>
      <c r="W101" s="87"/>
      <c r="X101" s="85"/>
      <c r="Y101" s="85"/>
      <c r="Z101" s="31" t="str">
        <f t="shared" si="33"/>
        <v/>
      </c>
      <c r="AA101" s="31" t="str">
        <f t="shared" si="34"/>
        <v/>
      </c>
      <c r="AB101" s="81" t="str">
        <f t="shared" si="35"/>
        <v/>
      </c>
    </row>
    <row r="102" spans="2:28" ht="39.6" customHeight="1" x14ac:dyDescent="0.25">
      <c r="B102" s="176" t="s">
        <v>138</v>
      </c>
      <c r="C102" s="136" t="s">
        <v>375</v>
      </c>
      <c r="D102" s="86"/>
      <c r="E102" s="86"/>
      <c r="F102" s="176" t="s">
        <v>138</v>
      </c>
      <c r="G102" s="190" t="s">
        <v>412</v>
      </c>
      <c r="H102" s="83" t="s">
        <v>592</v>
      </c>
      <c r="I102" s="85"/>
      <c r="J102" s="85"/>
      <c r="K102" s="84" t="str">
        <f t="shared" si="29"/>
        <v/>
      </c>
      <c r="L102" s="120" t="s">
        <v>345</v>
      </c>
      <c r="M102" s="226" t="s">
        <v>614</v>
      </c>
      <c r="N102" s="87"/>
      <c r="O102" s="86"/>
      <c r="P102" s="85"/>
      <c r="Q102" s="85"/>
      <c r="R102" s="31" t="str">
        <f t="shared" si="30"/>
        <v/>
      </c>
      <c r="S102" s="31" t="str">
        <f t="shared" si="31"/>
        <v/>
      </c>
      <c r="T102" s="81" t="str">
        <f t="shared" si="32"/>
        <v/>
      </c>
      <c r="U102" s="87"/>
      <c r="V102" s="87"/>
      <c r="W102" s="87"/>
      <c r="X102" s="85"/>
      <c r="Y102" s="85"/>
      <c r="Z102" s="31" t="str">
        <f t="shared" si="33"/>
        <v/>
      </c>
      <c r="AA102" s="31" t="str">
        <f t="shared" si="34"/>
        <v/>
      </c>
      <c r="AB102" s="81" t="str">
        <f t="shared" si="35"/>
        <v/>
      </c>
    </row>
    <row r="103" spans="2:28" s="88" customFormat="1" ht="25.2" hidden="1" customHeight="1" x14ac:dyDescent="0.25">
      <c r="B103" s="86" t="s">
        <v>138</v>
      </c>
      <c r="C103" s="87" t="s">
        <v>593</v>
      </c>
      <c r="D103" s="86"/>
      <c r="E103" s="86"/>
      <c r="F103" s="86" t="s">
        <v>138</v>
      </c>
      <c r="G103" s="119" t="s">
        <v>98</v>
      </c>
      <c r="H103" s="149" t="s">
        <v>96</v>
      </c>
      <c r="I103" s="85"/>
      <c r="J103" s="85"/>
      <c r="K103" s="195" t="str">
        <f t="shared" si="29"/>
        <v/>
      </c>
      <c r="L103" s="119" t="s">
        <v>99</v>
      </c>
      <c r="M103" s="149" t="s">
        <v>97</v>
      </c>
      <c r="N103" s="87"/>
      <c r="O103" s="86"/>
      <c r="P103" s="85"/>
      <c r="Q103" s="85"/>
      <c r="R103" s="94" t="str">
        <f t="shared" si="30"/>
        <v/>
      </c>
      <c r="S103" s="94" t="str">
        <f t="shared" si="31"/>
        <v/>
      </c>
      <c r="T103" s="196" t="str">
        <f t="shared" si="32"/>
        <v/>
      </c>
      <c r="U103" s="87" t="s">
        <v>97</v>
      </c>
      <c r="V103" s="87"/>
      <c r="W103" s="87"/>
      <c r="X103" s="85"/>
      <c r="Y103" s="85"/>
      <c r="Z103" s="94" t="str">
        <f t="shared" si="33"/>
        <v/>
      </c>
      <c r="AA103" s="94" t="str">
        <f t="shared" si="34"/>
        <v/>
      </c>
      <c r="AB103" s="196" t="str">
        <f t="shared" si="35"/>
        <v/>
      </c>
    </row>
    <row r="104" spans="2:28" s="88" customFormat="1" ht="29.4" customHeight="1" x14ac:dyDescent="0.25">
      <c r="B104" s="86" t="s">
        <v>138</v>
      </c>
      <c r="C104" s="87" t="s">
        <v>593</v>
      </c>
      <c r="D104" s="86"/>
      <c r="E104" s="86"/>
      <c r="F104" s="86" t="s">
        <v>138</v>
      </c>
      <c r="G104" s="119" t="s">
        <v>100</v>
      </c>
      <c r="H104" s="149" t="s">
        <v>96</v>
      </c>
      <c r="I104" s="85"/>
      <c r="J104" s="85"/>
      <c r="K104" s="195" t="str">
        <f t="shared" si="29"/>
        <v/>
      </c>
      <c r="L104" s="119" t="s">
        <v>101</v>
      </c>
      <c r="M104" s="149" t="s">
        <v>97</v>
      </c>
      <c r="N104" s="87"/>
      <c r="O104" s="86"/>
      <c r="P104" s="85"/>
      <c r="Q104" s="85"/>
      <c r="R104" s="94" t="str">
        <f t="shared" si="30"/>
        <v/>
      </c>
      <c r="S104" s="94" t="str">
        <f t="shared" si="31"/>
        <v/>
      </c>
      <c r="T104" s="196" t="str">
        <f t="shared" si="32"/>
        <v/>
      </c>
      <c r="U104" s="87" t="s">
        <v>97</v>
      </c>
      <c r="V104" s="87"/>
      <c r="W104" s="87"/>
      <c r="X104" s="85"/>
      <c r="Y104" s="85"/>
      <c r="Z104" s="94" t="str">
        <f t="shared" si="33"/>
        <v/>
      </c>
      <c r="AA104" s="94" t="str">
        <f t="shared" si="34"/>
        <v/>
      </c>
      <c r="AB104" s="196" t="str">
        <f t="shared" si="35"/>
        <v/>
      </c>
    </row>
    <row r="105" spans="2:28" ht="168" x14ac:dyDescent="0.25">
      <c r="B105" s="176" t="s">
        <v>139</v>
      </c>
      <c r="C105" s="136" t="s">
        <v>348</v>
      </c>
      <c r="D105" s="86"/>
      <c r="E105" s="86"/>
      <c r="F105" s="176" t="s">
        <v>139</v>
      </c>
      <c r="G105" s="31" t="s">
        <v>199</v>
      </c>
      <c r="H105" s="83" t="s">
        <v>460</v>
      </c>
      <c r="I105" s="85"/>
      <c r="J105" s="85"/>
      <c r="K105" s="84" t="str">
        <f t="shared" si="29"/>
        <v/>
      </c>
      <c r="L105" s="31" t="s">
        <v>227</v>
      </c>
      <c r="M105" s="225" t="s">
        <v>289</v>
      </c>
      <c r="N105" s="87"/>
      <c r="O105" s="86"/>
      <c r="P105" s="85"/>
      <c r="Q105" s="85"/>
      <c r="R105" s="31" t="str">
        <f t="shared" si="30"/>
        <v/>
      </c>
      <c r="S105" s="31" t="str">
        <f t="shared" si="31"/>
        <v/>
      </c>
      <c r="T105" s="81" t="str">
        <f t="shared" si="32"/>
        <v/>
      </c>
      <c r="U105" s="87"/>
      <c r="V105" s="87"/>
      <c r="W105" s="87"/>
      <c r="X105" s="85"/>
      <c r="Y105" s="85"/>
      <c r="Z105" s="31" t="str">
        <f t="shared" si="33"/>
        <v/>
      </c>
      <c r="AA105" s="31" t="str">
        <f t="shared" si="34"/>
        <v/>
      </c>
      <c r="AB105" s="81" t="str">
        <f t="shared" si="35"/>
        <v/>
      </c>
    </row>
    <row r="106" spans="2:28" ht="48" x14ac:dyDescent="0.25">
      <c r="B106" s="176" t="s">
        <v>139</v>
      </c>
      <c r="C106" s="136" t="s">
        <v>349</v>
      </c>
      <c r="D106" s="86"/>
      <c r="E106" s="86"/>
      <c r="F106" s="176" t="s">
        <v>139</v>
      </c>
      <c r="G106" s="31" t="s">
        <v>200</v>
      </c>
      <c r="H106" s="83" t="s">
        <v>579</v>
      </c>
      <c r="I106" s="85"/>
      <c r="J106" s="85"/>
      <c r="K106" s="84" t="str">
        <f t="shared" si="29"/>
        <v/>
      </c>
      <c r="L106" s="31" t="s">
        <v>232</v>
      </c>
      <c r="M106" s="225" t="s">
        <v>286</v>
      </c>
      <c r="N106" s="87"/>
      <c r="O106" s="86"/>
      <c r="P106" s="85"/>
      <c r="Q106" s="85"/>
      <c r="R106" s="31" t="str">
        <f t="shared" si="30"/>
        <v/>
      </c>
      <c r="S106" s="31" t="str">
        <f t="shared" si="31"/>
        <v/>
      </c>
      <c r="T106" s="81" t="str">
        <f t="shared" si="32"/>
        <v/>
      </c>
      <c r="U106" s="87"/>
      <c r="V106" s="87"/>
      <c r="W106" s="87"/>
      <c r="X106" s="85"/>
      <c r="Y106" s="85"/>
      <c r="Z106" s="31" t="str">
        <f t="shared" si="33"/>
        <v/>
      </c>
      <c r="AA106" s="31" t="str">
        <f t="shared" si="34"/>
        <v/>
      </c>
      <c r="AB106" s="81" t="str">
        <f t="shared" si="35"/>
        <v/>
      </c>
    </row>
    <row r="107" spans="2:28" ht="60" x14ac:dyDescent="0.25">
      <c r="B107" s="176" t="s">
        <v>139</v>
      </c>
      <c r="C107" s="136" t="s">
        <v>350</v>
      </c>
      <c r="D107" s="86"/>
      <c r="E107" s="86"/>
      <c r="F107" s="176" t="s">
        <v>139</v>
      </c>
      <c r="G107" s="31" t="s">
        <v>201</v>
      </c>
      <c r="H107" s="148" t="s">
        <v>108</v>
      </c>
      <c r="I107" s="85"/>
      <c r="J107" s="85"/>
      <c r="K107" s="84" t="str">
        <f t="shared" si="29"/>
        <v/>
      </c>
      <c r="L107" s="31" t="s">
        <v>233</v>
      </c>
      <c r="M107" s="225" t="s">
        <v>287</v>
      </c>
      <c r="N107" s="87"/>
      <c r="O107" s="86"/>
      <c r="P107" s="85"/>
      <c r="Q107" s="85"/>
      <c r="R107" s="31" t="str">
        <f t="shared" si="30"/>
        <v/>
      </c>
      <c r="S107" s="31" t="str">
        <f t="shared" si="31"/>
        <v/>
      </c>
      <c r="T107" s="81" t="str">
        <f t="shared" si="32"/>
        <v/>
      </c>
      <c r="U107" s="87"/>
      <c r="V107" s="87"/>
      <c r="W107" s="87"/>
      <c r="X107" s="85"/>
      <c r="Y107" s="85"/>
      <c r="Z107" s="31" t="str">
        <f t="shared" si="33"/>
        <v/>
      </c>
      <c r="AA107" s="31" t="str">
        <f t="shared" si="34"/>
        <v/>
      </c>
      <c r="AB107" s="81" t="str">
        <f t="shared" si="35"/>
        <v/>
      </c>
    </row>
    <row r="108" spans="2:28" ht="60" x14ac:dyDescent="0.25">
      <c r="B108" s="176" t="s">
        <v>139</v>
      </c>
      <c r="C108" s="136" t="s">
        <v>351</v>
      </c>
      <c r="D108" s="86"/>
      <c r="E108" s="86"/>
      <c r="F108" s="176" t="s">
        <v>139</v>
      </c>
      <c r="G108" s="31" t="s">
        <v>202</v>
      </c>
      <c r="H108" s="148" t="s">
        <v>461</v>
      </c>
      <c r="I108" s="85"/>
      <c r="J108" s="85"/>
      <c r="K108" s="84" t="str">
        <f t="shared" si="29"/>
        <v/>
      </c>
      <c r="L108" s="31" t="s">
        <v>228</v>
      </c>
      <c r="M108" s="225" t="s">
        <v>288</v>
      </c>
      <c r="N108" s="87"/>
      <c r="O108" s="86"/>
      <c r="P108" s="85"/>
      <c r="Q108" s="85"/>
      <c r="R108" s="31" t="str">
        <f t="shared" si="30"/>
        <v/>
      </c>
      <c r="S108" s="31" t="str">
        <f t="shared" si="31"/>
        <v/>
      </c>
      <c r="T108" s="81" t="str">
        <f t="shared" si="32"/>
        <v/>
      </c>
      <c r="U108" s="87"/>
      <c r="V108" s="87"/>
      <c r="W108" s="87"/>
      <c r="X108" s="85"/>
      <c r="Y108" s="85"/>
      <c r="Z108" s="31" t="str">
        <f t="shared" si="33"/>
        <v/>
      </c>
      <c r="AA108" s="31" t="str">
        <f t="shared" si="34"/>
        <v/>
      </c>
      <c r="AB108" s="81" t="str">
        <f t="shared" si="35"/>
        <v/>
      </c>
    </row>
    <row r="109" spans="2:28" ht="41.4" x14ac:dyDescent="0.25">
      <c r="B109" s="176" t="s">
        <v>139</v>
      </c>
      <c r="C109" s="136" t="s">
        <v>352</v>
      </c>
      <c r="D109" s="86"/>
      <c r="E109" s="86"/>
      <c r="F109" s="176" t="s">
        <v>139</v>
      </c>
      <c r="G109" s="31" t="s">
        <v>203</v>
      </c>
      <c r="H109" s="83" t="s">
        <v>581</v>
      </c>
      <c r="I109" s="85"/>
      <c r="J109" s="85"/>
      <c r="K109" s="84" t="str">
        <f t="shared" si="29"/>
        <v/>
      </c>
      <c r="L109" s="31" t="s">
        <v>229</v>
      </c>
      <c r="M109" s="226" t="s">
        <v>282</v>
      </c>
      <c r="N109" s="87"/>
      <c r="O109" s="86"/>
      <c r="P109" s="85"/>
      <c r="Q109" s="85"/>
      <c r="R109" s="31" t="str">
        <f t="shared" si="30"/>
        <v/>
      </c>
      <c r="S109" s="31" t="str">
        <f t="shared" si="31"/>
        <v/>
      </c>
      <c r="T109" s="81" t="str">
        <f t="shared" si="32"/>
        <v/>
      </c>
      <c r="U109" s="87"/>
      <c r="V109" s="87"/>
      <c r="W109" s="87"/>
      <c r="X109" s="85"/>
      <c r="Y109" s="85"/>
      <c r="Z109" s="31" t="str">
        <f t="shared" si="33"/>
        <v/>
      </c>
      <c r="AA109" s="31" t="str">
        <f t="shared" si="34"/>
        <v/>
      </c>
      <c r="AB109" s="81" t="str">
        <f t="shared" si="35"/>
        <v/>
      </c>
    </row>
    <row r="110" spans="2:28" ht="36" x14ac:dyDescent="0.25">
      <c r="B110" s="176" t="s">
        <v>139</v>
      </c>
      <c r="C110" s="136" t="s">
        <v>353</v>
      </c>
      <c r="D110" s="86"/>
      <c r="E110" s="86"/>
      <c r="F110" s="176" t="s">
        <v>139</v>
      </c>
      <c r="G110" s="31" t="s">
        <v>204</v>
      </c>
      <c r="H110" s="83" t="s">
        <v>462</v>
      </c>
      <c r="I110" s="85"/>
      <c r="J110" s="85"/>
      <c r="K110" s="84" t="str">
        <f t="shared" si="29"/>
        <v/>
      </c>
      <c r="L110" s="31" t="s">
        <v>230</v>
      </c>
      <c r="M110" s="226" t="s">
        <v>603</v>
      </c>
      <c r="N110" s="87"/>
      <c r="O110" s="86"/>
      <c r="P110" s="85"/>
      <c r="Q110" s="85"/>
      <c r="R110" s="31" t="str">
        <f t="shared" si="30"/>
        <v/>
      </c>
      <c r="S110" s="31" t="str">
        <f t="shared" si="31"/>
        <v/>
      </c>
      <c r="T110" s="81" t="str">
        <f t="shared" si="32"/>
        <v/>
      </c>
      <c r="U110" s="87"/>
      <c r="V110" s="87"/>
      <c r="W110" s="87"/>
      <c r="X110" s="85"/>
      <c r="Y110" s="85"/>
      <c r="Z110" s="31" t="str">
        <f t="shared" si="33"/>
        <v/>
      </c>
      <c r="AA110" s="31" t="str">
        <f t="shared" si="34"/>
        <v/>
      </c>
      <c r="AB110" s="81" t="str">
        <f t="shared" si="35"/>
        <v/>
      </c>
    </row>
    <row r="111" spans="2:28" ht="36" x14ac:dyDescent="0.25">
      <c r="B111" s="176" t="s">
        <v>139</v>
      </c>
      <c r="C111" s="136" t="s">
        <v>354</v>
      </c>
      <c r="D111" s="86"/>
      <c r="E111" s="86"/>
      <c r="F111" s="176" t="s">
        <v>139</v>
      </c>
      <c r="G111" s="31" t="s">
        <v>205</v>
      </c>
      <c r="H111" s="83" t="s">
        <v>463</v>
      </c>
      <c r="I111" s="85"/>
      <c r="J111" s="85"/>
      <c r="K111" s="84" t="str">
        <f t="shared" si="29"/>
        <v/>
      </c>
      <c r="L111" s="31" t="s">
        <v>231</v>
      </c>
      <c r="M111" s="226" t="s">
        <v>282</v>
      </c>
      <c r="N111" s="87"/>
      <c r="O111" s="86"/>
      <c r="P111" s="85"/>
      <c r="Q111" s="85"/>
      <c r="R111" s="31" t="str">
        <f t="shared" si="30"/>
        <v/>
      </c>
      <c r="S111" s="31" t="str">
        <f t="shared" si="31"/>
        <v/>
      </c>
      <c r="T111" s="81" t="str">
        <f t="shared" si="32"/>
        <v/>
      </c>
      <c r="U111" s="87"/>
      <c r="V111" s="87"/>
      <c r="W111" s="87"/>
      <c r="X111" s="85"/>
      <c r="Y111" s="85"/>
      <c r="Z111" s="31" t="str">
        <f t="shared" si="33"/>
        <v/>
      </c>
      <c r="AA111" s="31" t="str">
        <f t="shared" si="34"/>
        <v/>
      </c>
      <c r="AB111" s="81" t="str">
        <f t="shared" si="35"/>
        <v/>
      </c>
    </row>
    <row r="112" spans="2:28" ht="27.6" x14ac:dyDescent="0.25">
      <c r="B112" s="176" t="s">
        <v>139</v>
      </c>
      <c r="C112" s="136" t="s">
        <v>355</v>
      </c>
      <c r="D112" s="86"/>
      <c r="E112" s="86"/>
      <c r="F112" s="176" t="s">
        <v>139</v>
      </c>
      <c r="G112" s="31" t="s">
        <v>206</v>
      </c>
      <c r="H112" s="83" t="s">
        <v>464</v>
      </c>
      <c r="I112" s="85"/>
      <c r="J112" s="85"/>
      <c r="K112" s="84" t="str">
        <f t="shared" si="29"/>
        <v/>
      </c>
      <c r="L112" s="31" t="s">
        <v>234</v>
      </c>
      <c r="M112" s="226" t="s">
        <v>284</v>
      </c>
      <c r="N112" s="87"/>
      <c r="O112" s="86"/>
      <c r="P112" s="85"/>
      <c r="Q112" s="85"/>
      <c r="R112" s="31" t="str">
        <f t="shared" si="30"/>
        <v/>
      </c>
      <c r="S112" s="31" t="str">
        <f t="shared" si="31"/>
        <v/>
      </c>
      <c r="T112" s="81" t="str">
        <f t="shared" si="32"/>
        <v/>
      </c>
      <c r="U112" s="87"/>
      <c r="V112" s="87"/>
      <c r="W112" s="87"/>
      <c r="X112" s="85"/>
      <c r="Y112" s="85"/>
      <c r="Z112" s="31" t="str">
        <f t="shared" si="33"/>
        <v/>
      </c>
      <c r="AA112" s="31" t="str">
        <f t="shared" si="34"/>
        <v/>
      </c>
      <c r="AB112" s="81" t="str">
        <f t="shared" si="35"/>
        <v/>
      </c>
    </row>
    <row r="113" spans="2:28" ht="36" x14ac:dyDescent="0.25">
      <c r="B113" s="176" t="s">
        <v>139</v>
      </c>
      <c r="C113" s="136" t="s">
        <v>356</v>
      </c>
      <c r="D113" s="86"/>
      <c r="E113" s="86"/>
      <c r="F113" s="176" t="s">
        <v>139</v>
      </c>
      <c r="G113" s="31" t="s">
        <v>207</v>
      </c>
      <c r="H113" s="83" t="s">
        <v>582</v>
      </c>
      <c r="I113" s="85"/>
      <c r="J113" s="85"/>
      <c r="K113" s="84" t="str">
        <f t="shared" si="29"/>
        <v/>
      </c>
      <c r="L113" s="31" t="s">
        <v>235</v>
      </c>
      <c r="M113" s="226" t="s">
        <v>283</v>
      </c>
      <c r="N113" s="87"/>
      <c r="O113" s="86"/>
      <c r="P113" s="85"/>
      <c r="Q113" s="85"/>
      <c r="R113" s="31" t="str">
        <f t="shared" si="30"/>
        <v/>
      </c>
      <c r="S113" s="31" t="str">
        <f t="shared" si="31"/>
        <v/>
      </c>
      <c r="T113" s="81" t="str">
        <f t="shared" si="32"/>
        <v/>
      </c>
      <c r="U113" s="87"/>
      <c r="V113" s="87"/>
      <c r="W113" s="87"/>
      <c r="X113" s="85"/>
      <c r="Y113" s="85"/>
      <c r="Z113" s="31" t="str">
        <f t="shared" si="33"/>
        <v/>
      </c>
      <c r="AA113" s="31" t="str">
        <f t="shared" si="34"/>
        <v/>
      </c>
      <c r="AB113" s="81" t="str">
        <f t="shared" si="35"/>
        <v/>
      </c>
    </row>
    <row r="114" spans="2:28" ht="96" x14ac:dyDescent="0.25">
      <c r="B114" s="176" t="s">
        <v>139</v>
      </c>
      <c r="C114" s="136" t="s">
        <v>357</v>
      </c>
      <c r="D114" s="86"/>
      <c r="E114" s="86"/>
      <c r="F114" s="176" t="s">
        <v>139</v>
      </c>
      <c r="G114" s="31" t="s">
        <v>208</v>
      </c>
      <c r="H114" s="83" t="s">
        <v>107</v>
      </c>
      <c r="I114" s="85"/>
      <c r="J114" s="85"/>
      <c r="K114" s="84" t="str">
        <f t="shared" si="29"/>
        <v/>
      </c>
      <c r="L114" s="31" t="s">
        <v>236</v>
      </c>
      <c r="M114" s="226" t="s">
        <v>725</v>
      </c>
      <c r="N114" s="87"/>
      <c r="O114" s="86"/>
      <c r="P114" s="85"/>
      <c r="Q114" s="85"/>
      <c r="R114" s="31" t="str">
        <f t="shared" si="30"/>
        <v/>
      </c>
      <c r="S114" s="31" t="str">
        <f t="shared" si="31"/>
        <v/>
      </c>
      <c r="T114" s="81" t="str">
        <f t="shared" si="32"/>
        <v/>
      </c>
      <c r="U114" s="87"/>
      <c r="V114" s="87"/>
      <c r="W114" s="87"/>
      <c r="X114" s="85"/>
      <c r="Y114" s="85"/>
      <c r="Z114" s="31" t="str">
        <f t="shared" si="33"/>
        <v/>
      </c>
      <c r="AA114" s="31" t="str">
        <f t="shared" si="34"/>
        <v/>
      </c>
      <c r="AB114" s="81" t="str">
        <f t="shared" si="35"/>
        <v/>
      </c>
    </row>
    <row r="115" spans="2:28" ht="24" x14ac:dyDescent="0.25">
      <c r="B115" s="176" t="s">
        <v>139</v>
      </c>
      <c r="C115" s="136" t="s">
        <v>358</v>
      </c>
      <c r="D115" s="86"/>
      <c r="E115" s="86"/>
      <c r="F115" s="176" t="s">
        <v>139</v>
      </c>
      <c r="G115" s="31" t="s">
        <v>209</v>
      </c>
      <c r="H115" s="83" t="s">
        <v>465</v>
      </c>
      <c r="I115" s="85"/>
      <c r="J115" s="85"/>
      <c r="K115" s="84" t="str">
        <f t="shared" si="29"/>
        <v/>
      </c>
      <c r="L115" s="31" t="s">
        <v>237</v>
      </c>
      <c r="M115" s="226" t="s">
        <v>608</v>
      </c>
      <c r="N115" s="87"/>
      <c r="O115" s="86"/>
      <c r="P115" s="85"/>
      <c r="Q115" s="85"/>
      <c r="R115" s="31" t="str">
        <f t="shared" si="30"/>
        <v/>
      </c>
      <c r="S115" s="31" t="str">
        <f t="shared" si="31"/>
        <v/>
      </c>
      <c r="T115" s="81" t="str">
        <f t="shared" si="32"/>
        <v/>
      </c>
      <c r="U115" s="87"/>
      <c r="V115" s="87"/>
      <c r="W115" s="87"/>
      <c r="X115" s="85"/>
      <c r="Y115" s="85"/>
      <c r="Z115" s="31" t="str">
        <f t="shared" si="33"/>
        <v/>
      </c>
      <c r="AA115" s="31" t="str">
        <f t="shared" si="34"/>
        <v/>
      </c>
      <c r="AB115" s="81" t="str">
        <f t="shared" si="35"/>
        <v/>
      </c>
    </row>
    <row r="116" spans="2:28" ht="27.6" x14ac:dyDescent="0.25">
      <c r="B116" s="176" t="s">
        <v>139</v>
      </c>
      <c r="C116" s="136" t="s">
        <v>359</v>
      </c>
      <c r="D116" s="86"/>
      <c r="E116" s="86"/>
      <c r="F116" s="176" t="s">
        <v>139</v>
      </c>
      <c r="G116" s="31" t="s">
        <v>210</v>
      </c>
      <c r="H116" s="83" t="s">
        <v>583</v>
      </c>
      <c r="I116" s="85"/>
      <c r="J116" s="85"/>
      <c r="K116" s="84" t="str">
        <f t="shared" si="29"/>
        <v/>
      </c>
      <c r="L116" s="31" t="s">
        <v>238</v>
      </c>
      <c r="M116" s="226" t="s">
        <v>604</v>
      </c>
      <c r="N116" s="87"/>
      <c r="O116" s="86"/>
      <c r="P116" s="85"/>
      <c r="Q116" s="85"/>
      <c r="R116" s="31" t="str">
        <f t="shared" si="30"/>
        <v/>
      </c>
      <c r="S116" s="31" t="str">
        <f t="shared" si="31"/>
        <v/>
      </c>
      <c r="T116" s="81" t="str">
        <f t="shared" si="32"/>
        <v/>
      </c>
      <c r="U116" s="87"/>
      <c r="V116" s="87"/>
      <c r="W116" s="87"/>
      <c r="X116" s="85"/>
      <c r="Y116" s="85"/>
      <c r="Z116" s="31" t="str">
        <f t="shared" si="33"/>
        <v/>
      </c>
      <c r="AA116" s="31" t="str">
        <f t="shared" si="34"/>
        <v/>
      </c>
      <c r="AB116" s="81" t="str">
        <f t="shared" si="35"/>
        <v/>
      </c>
    </row>
    <row r="117" spans="2:28" ht="60" x14ac:dyDescent="0.25">
      <c r="B117" s="176" t="s">
        <v>139</v>
      </c>
      <c r="C117" s="136" t="s">
        <v>360</v>
      </c>
      <c r="D117" s="86"/>
      <c r="E117" s="86"/>
      <c r="F117" s="176" t="s">
        <v>139</v>
      </c>
      <c r="G117" s="31" t="s">
        <v>211</v>
      </c>
      <c r="H117" s="83" t="s">
        <v>466</v>
      </c>
      <c r="I117" s="85"/>
      <c r="J117" s="85"/>
      <c r="K117" s="84" t="str">
        <f t="shared" si="29"/>
        <v/>
      </c>
      <c r="L117" s="31" t="s">
        <v>239</v>
      </c>
      <c r="M117" s="226" t="s">
        <v>726</v>
      </c>
      <c r="N117" s="87"/>
      <c r="O117" s="86"/>
      <c r="P117" s="85"/>
      <c r="Q117" s="85"/>
      <c r="R117" s="31" t="str">
        <f t="shared" si="30"/>
        <v/>
      </c>
      <c r="S117" s="31" t="str">
        <f t="shared" si="31"/>
        <v/>
      </c>
      <c r="T117" s="81" t="str">
        <f t="shared" si="32"/>
        <v/>
      </c>
      <c r="U117" s="87"/>
      <c r="V117" s="87"/>
      <c r="W117" s="87"/>
      <c r="X117" s="85"/>
      <c r="Y117" s="85"/>
      <c r="Z117" s="31" t="str">
        <f t="shared" si="33"/>
        <v/>
      </c>
      <c r="AA117" s="31" t="str">
        <f t="shared" si="34"/>
        <v/>
      </c>
      <c r="AB117" s="81" t="str">
        <f t="shared" si="35"/>
        <v/>
      </c>
    </row>
    <row r="118" spans="2:28" ht="27.6" x14ac:dyDescent="0.25">
      <c r="B118" s="176" t="s">
        <v>139</v>
      </c>
      <c r="C118" s="136" t="s">
        <v>361</v>
      </c>
      <c r="D118" s="86"/>
      <c r="E118" s="86"/>
      <c r="F118" s="176" t="s">
        <v>139</v>
      </c>
      <c r="G118" s="31" t="s">
        <v>212</v>
      </c>
      <c r="H118" s="83" t="s">
        <v>467</v>
      </c>
      <c r="I118" s="85"/>
      <c r="J118" s="85"/>
      <c r="K118" s="84" t="str">
        <f t="shared" si="29"/>
        <v/>
      </c>
      <c r="L118" s="31" t="s">
        <v>240</v>
      </c>
      <c r="M118" s="226" t="s">
        <v>607</v>
      </c>
      <c r="N118" s="87"/>
      <c r="O118" s="86"/>
      <c r="P118" s="85"/>
      <c r="Q118" s="85"/>
      <c r="R118" s="31" t="str">
        <f t="shared" si="30"/>
        <v/>
      </c>
      <c r="S118" s="31" t="str">
        <f t="shared" si="31"/>
        <v/>
      </c>
      <c r="T118" s="81" t="str">
        <f t="shared" si="32"/>
        <v/>
      </c>
      <c r="U118" s="87"/>
      <c r="V118" s="87"/>
      <c r="W118" s="87"/>
      <c r="X118" s="85"/>
      <c r="Y118" s="85"/>
      <c r="Z118" s="31" t="str">
        <f t="shared" si="33"/>
        <v/>
      </c>
      <c r="AA118" s="31" t="str">
        <f t="shared" si="34"/>
        <v/>
      </c>
      <c r="AB118" s="81" t="str">
        <f t="shared" si="35"/>
        <v/>
      </c>
    </row>
    <row r="119" spans="2:28" ht="36" x14ac:dyDescent="0.25">
      <c r="B119" s="176" t="s">
        <v>139</v>
      </c>
      <c r="C119" s="136" t="s">
        <v>362</v>
      </c>
      <c r="D119" s="86"/>
      <c r="E119" s="86"/>
      <c r="F119" s="176" t="s">
        <v>139</v>
      </c>
      <c r="G119" s="31" t="s">
        <v>213</v>
      </c>
      <c r="H119" s="83" t="s">
        <v>584</v>
      </c>
      <c r="I119" s="85"/>
      <c r="J119" s="85"/>
      <c r="K119" s="84" t="str">
        <f t="shared" si="29"/>
        <v/>
      </c>
      <c r="L119" s="31" t="s">
        <v>241</v>
      </c>
      <c r="M119" s="226" t="s">
        <v>606</v>
      </c>
      <c r="N119" s="87"/>
      <c r="O119" s="86"/>
      <c r="P119" s="85"/>
      <c r="Q119" s="85"/>
      <c r="R119" s="31" t="str">
        <f t="shared" si="30"/>
        <v/>
      </c>
      <c r="S119" s="31" t="str">
        <f t="shared" si="31"/>
        <v/>
      </c>
      <c r="T119" s="81" t="str">
        <f t="shared" si="32"/>
        <v/>
      </c>
      <c r="U119" s="87"/>
      <c r="V119" s="87"/>
      <c r="W119" s="87"/>
      <c r="X119" s="85"/>
      <c r="Y119" s="85"/>
      <c r="Z119" s="31" t="str">
        <f t="shared" si="33"/>
        <v/>
      </c>
      <c r="AA119" s="31" t="str">
        <f t="shared" si="34"/>
        <v/>
      </c>
      <c r="AB119" s="81" t="str">
        <f t="shared" si="35"/>
        <v/>
      </c>
    </row>
    <row r="120" spans="2:28" ht="48" x14ac:dyDescent="0.25">
      <c r="B120" s="176" t="s">
        <v>139</v>
      </c>
      <c r="C120" s="136" t="s">
        <v>363</v>
      </c>
      <c r="D120" s="86"/>
      <c r="E120" s="86"/>
      <c r="F120" s="176" t="s">
        <v>139</v>
      </c>
      <c r="G120" s="31" t="s">
        <v>214</v>
      </c>
      <c r="H120" s="83" t="s">
        <v>468</v>
      </c>
      <c r="I120" s="85"/>
      <c r="J120" s="85"/>
      <c r="K120" s="84" t="str">
        <f t="shared" si="29"/>
        <v/>
      </c>
      <c r="L120" s="31" t="s">
        <v>242</v>
      </c>
      <c r="M120" s="226" t="s">
        <v>727</v>
      </c>
      <c r="N120" s="87"/>
      <c r="O120" s="86"/>
      <c r="P120" s="85"/>
      <c r="Q120" s="85"/>
      <c r="R120" s="31" t="str">
        <f t="shared" si="30"/>
        <v/>
      </c>
      <c r="S120" s="31" t="str">
        <f t="shared" si="31"/>
        <v/>
      </c>
      <c r="T120" s="81" t="str">
        <f t="shared" si="32"/>
        <v/>
      </c>
      <c r="U120" s="87"/>
      <c r="V120" s="87"/>
      <c r="W120" s="87"/>
      <c r="X120" s="85"/>
      <c r="Y120" s="85"/>
      <c r="Z120" s="31" t="str">
        <f t="shared" si="33"/>
        <v/>
      </c>
      <c r="AA120" s="31" t="str">
        <f t="shared" si="34"/>
        <v/>
      </c>
      <c r="AB120" s="81" t="str">
        <f t="shared" si="35"/>
        <v/>
      </c>
    </row>
    <row r="121" spans="2:28" ht="27.6" x14ac:dyDescent="0.25">
      <c r="B121" s="176" t="s">
        <v>139</v>
      </c>
      <c r="C121" s="136" t="s">
        <v>364</v>
      </c>
      <c r="D121" s="86"/>
      <c r="E121" s="86"/>
      <c r="F121" s="176" t="s">
        <v>139</v>
      </c>
      <c r="G121" s="31" t="s">
        <v>215</v>
      </c>
      <c r="H121" s="83" t="s">
        <v>469</v>
      </c>
      <c r="I121" s="85"/>
      <c r="J121" s="85"/>
      <c r="K121" s="84" t="str">
        <f t="shared" si="29"/>
        <v/>
      </c>
      <c r="L121" s="31" t="s">
        <v>243</v>
      </c>
      <c r="M121" s="226" t="s">
        <v>609</v>
      </c>
      <c r="N121" s="87"/>
      <c r="O121" s="86"/>
      <c r="P121" s="85"/>
      <c r="Q121" s="85"/>
      <c r="R121" s="31" t="str">
        <f t="shared" si="30"/>
        <v/>
      </c>
      <c r="S121" s="31" t="str">
        <f t="shared" si="31"/>
        <v/>
      </c>
      <c r="T121" s="81" t="str">
        <f t="shared" si="32"/>
        <v/>
      </c>
      <c r="U121" s="87"/>
      <c r="V121" s="87"/>
      <c r="W121" s="87"/>
      <c r="X121" s="85"/>
      <c r="Y121" s="85"/>
      <c r="Z121" s="31" t="str">
        <f t="shared" si="33"/>
        <v/>
      </c>
      <c r="AA121" s="31" t="str">
        <f t="shared" si="34"/>
        <v/>
      </c>
      <c r="AB121" s="81" t="str">
        <f t="shared" si="35"/>
        <v/>
      </c>
    </row>
    <row r="122" spans="2:28" ht="24" x14ac:dyDescent="0.25">
      <c r="B122" s="176" t="s">
        <v>139</v>
      </c>
      <c r="C122" s="136" t="s">
        <v>365</v>
      </c>
      <c r="D122" s="86"/>
      <c r="E122" s="86"/>
      <c r="F122" s="176" t="s">
        <v>139</v>
      </c>
      <c r="G122" s="31" t="s">
        <v>216</v>
      </c>
      <c r="H122" s="83" t="s">
        <v>595</v>
      </c>
      <c r="I122" s="85"/>
      <c r="J122" s="85"/>
      <c r="K122" s="84" t="str">
        <f t="shared" si="29"/>
        <v/>
      </c>
      <c r="L122" s="31" t="s">
        <v>244</v>
      </c>
      <c r="M122" s="226" t="s">
        <v>605</v>
      </c>
      <c r="N122" s="87"/>
      <c r="O122" s="86"/>
      <c r="P122" s="85"/>
      <c r="Q122" s="85"/>
      <c r="R122" s="31" t="str">
        <f t="shared" si="30"/>
        <v/>
      </c>
      <c r="S122" s="31" t="str">
        <f t="shared" si="31"/>
        <v/>
      </c>
      <c r="T122" s="81" t="str">
        <f t="shared" si="32"/>
        <v/>
      </c>
      <c r="U122" s="87"/>
      <c r="V122" s="87"/>
      <c r="W122" s="87"/>
      <c r="X122" s="85"/>
      <c r="Y122" s="85"/>
      <c r="Z122" s="31" t="str">
        <f t="shared" si="33"/>
        <v/>
      </c>
      <c r="AA122" s="31" t="str">
        <f t="shared" si="34"/>
        <v/>
      </c>
      <c r="AB122" s="81" t="str">
        <f t="shared" si="35"/>
        <v/>
      </c>
    </row>
    <row r="123" spans="2:28" ht="24" x14ac:dyDescent="0.25">
      <c r="B123" s="176" t="s">
        <v>139</v>
      </c>
      <c r="C123" s="136" t="s">
        <v>366</v>
      </c>
      <c r="D123" s="86"/>
      <c r="E123" s="86"/>
      <c r="F123" s="176" t="s">
        <v>139</v>
      </c>
      <c r="G123" s="31" t="s">
        <v>217</v>
      </c>
      <c r="H123" s="83" t="s">
        <v>470</v>
      </c>
      <c r="I123" s="85"/>
      <c r="J123" s="85"/>
      <c r="K123" s="84" t="str">
        <f t="shared" si="29"/>
        <v/>
      </c>
      <c r="L123" s="31" t="s">
        <v>245</v>
      </c>
      <c r="M123" s="226" t="s">
        <v>610</v>
      </c>
      <c r="N123" s="87"/>
      <c r="O123" s="86"/>
      <c r="P123" s="85"/>
      <c r="Q123" s="85"/>
      <c r="R123" s="31" t="str">
        <f t="shared" si="30"/>
        <v/>
      </c>
      <c r="S123" s="31" t="str">
        <f t="shared" si="31"/>
        <v/>
      </c>
      <c r="T123" s="81" t="str">
        <f t="shared" si="32"/>
        <v/>
      </c>
      <c r="U123" s="87"/>
      <c r="V123" s="87"/>
      <c r="W123" s="87"/>
      <c r="X123" s="85"/>
      <c r="Y123" s="85"/>
      <c r="Z123" s="31" t="str">
        <f t="shared" si="33"/>
        <v/>
      </c>
      <c r="AA123" s="31" t="str">
        <f t="shared" si="34"/>
        <v/>
      </c>
      <c r="AB123" s="81" t="str">
        <f t="shared" si="35"/>
        <v/>
      </c>
    </row>
    <row r="124" spans="2:28" ht="36" x14ac:dyDescent="0.25">
      <c r="B124" s="176" t="s">
        <v>139</v>
      </c>
      <c r="C124" s="136" t="s">
        <v>367</v>
      </c>
      <c r="D124" s="86"/>
      <c r="E124" s="86"/>
      <c r="F124" s="176" t="s">
        <v>139</v>
      </c>
      <c r="G124" s="31" t="s">
        <v>218</v>
      </c>
      <c r="H124" s="83" t="s">
        <v>585</v>
      </c>
      <c r="I124" s="85"/>
      <c r="J124" s="85"/>
      <c r="K124" s="84" t="str">
        <f t="shared" si="29"/>
        <v/>
      </c>
      <c r="L124" s="31" t="s">
        <v>246</v>
      </c>
      <c r="M124" s="226" t="s">
        <v>611</v>
      </c>
      <c r="N124" s="87"/>
      <c r="O124" s="86"/>
      <c r="P124" s="85"/>
      <c r="Q124" s="85"/>
      <c r="R124" s="31" t="str">
        <f t="shared" si="30"/>
        <v/>
      </c>
      <c r="S124" s="31" t="str">
        <f t="shared" si="31"/>
        <v/>
      </c>
      <c r="T124" s="81" t="str">
        <f t="shared" si="32"/>
        <v/>
      </c>
      <c r="U124" s="87"/>
      <c r="V124" s="87"/>
      <c r="W124" s="87"/>
      <c r="X124" s="85"/>
      <c r="Y124" s="85"/>
      <c r="Z124" s="31" t="str">
        <f t="shared" si="33"/>
        <v/>
      </c>
      <c r="AA124" s="31" t="str">
        <f t="shared" si="34"/>
        <v/>
      </c>
      <c r="AB124" s="81" t="str">
        <f t="shared" si="35"/>
        <v/>
      </c>
    </row>
    <row r="125" spans="2:28" ht="82.8" x14ac:dyDescent="0.25">
      <c r="B125" s="176" t="s">
        <v>139</v>
      </c>
      <c r="C125" s="136" t="s">
        <v>368</v>
      </c>
      <c r="D125" s="86"/>
      <c r="E125" s="86"/>
      <c r="F125" s="176" t="s">
        <v>139</v>
      </c>
      <c r="G125" s="31" t="s">
        <v>219</v>
      </c>
      <c r="H125" s="83" t="s">
        <v>586</v>
      </c>
      <c r="I125" s="85"/>
      <c r="J125" s="85"/>
      <c r="K125" s="84" t="str">
        <f t="shared" si="29"/>
        <v/>
      </c>
      <c r="L125" s="31" t="s">
        <v>247</v>
      </c>
      <c r="M125" s="226" t="s">
        <v>728</v>
      </c>
      <c r="N125" s="87"/>
      <c r="O125" s="86"/>
      <c r="P125" s="85"/>
      <c r="Q125" s="85"/>
      <c r="R125" s="31" t="str">
        <f t="shared" si="30"/>
        <v/>
      </c>
      <c r="S125" s="31" t="str">
        <f t="shared" si="31"/>
        <v/>
      </c>
      <c r="T125" s="81" t="str">
        <f t="shared" si="32"/>
        <v/>
      </c>
      <c r="U125" s="87"/>
      <c r="V125" s="87"/>
      <c r="W125" s="87"/>
      <c r="X125" s="85"/>
      <c r="Y125" s="85"/>
      <c r="Z125" s="31" t="str">
        <f t="shared" si="33"/>
        <v/>
      </c>
      <c r="AA125" s="31" t="str">
        <f t="shared" si="34"/>
        <v/>
      </c>
      <c r="AB125" s="81" t="str">
        <f t="shared" si="35"/>
        <v/>
      </c>
    </row>
    <row r="126" spans="2:28" ht="60" x14ac:dyDescent="0.25">
      <c r="B126" s="176" t="s">
        <v>139</v>
      </c>
      <c r="C126" s="136" t="s">
        <v>369</v>
      </c>
      <c r="D126" s="86"/>
      <c r="E126" s="86"/>
      <c r="F126" s="176" t="s">
        <v>139</v>
      </c>
      <c r="G126" s="31" t="s">
        <v>220</v>
      </c>
      <c r="H126" s="83" t="s">
        <v>587</v>
      </c>
      <c r="I126" s="85"/>
      <c r="J126" s="85"/>
      <c r="K126" s="84" t="str">
        <f t="shared" si="29"/>
        <v/>
      </c>
      <c r="L126" s="31" t="s">
        <v>248</v>
      </c>
      <c r="M126" s="227" t="s">
        <v>285</v>
      </c>
      <c r="N126" s="87"/>
      <c r="O126" s="86"/>
      <c r="P126" s="85"/>
      <c r="Q126" s="85"/>
      <c r="R126" s="31" t="str">
        <f t="shared" si="30"/>
        <v/>
      </c>
      <c r="S126" s="31" t="str">
        <f t="shared" si="31"/>
        <v/>
      </c>
      <c r="T126" s="81" t="str">
        <f t="shared" si="32"/>
        <v/>
      </c>
      <c r="U126" s="87"/>
      <c r="V126" s="87"/>
      <c r="W126" s="87"/>
      <c r="X126" s="85"/>
      <c r="Y126" s="85"/>
      <c r="Z126" s="31" t="str">
        <f t="shared" si="33"/>
        <v/>
      </c>
      <c r="AA126" s="31" t="str">
        <f t="shared" si="34"/>
        <v/>
      </c>
      <c r="AB126" s="81" t="str">
        <f t="shared" si="35"/>
        <v/>
      </c>
    </row>
    <row r="127" spans="2:28" ht="36" x14ac:dyDescent="0.25">
      <c r="B127" s="176" t="s">
        <v>139</v>
      </c>
      <c r="C127" s="136" t="s">
        <v>370</v>
      </c>
      <c r="D127" s="86"/>
      <c r="E127" s="86"/>
      <c r="F127" s="176" t="s">
        <v>139</v>
      </c>
      <c r="G127" s="31" t="s">
        <v>221</v>
      </c>
      <c r="H127" s="83" t="s">
        <v>588</v>
      </c>
      <c r="I127" s="85"/>
      <c r="J127" s="85"/>
      <c r="K127" s="84" t="str">
        <f t="shared" si="29"/>
        <v/>
      </c>
      <c r="L127" s="31" t="s">
        <v>249</v>
      </c>
      <c r="M127" s="226" t="s">
        <v>612</v>
      </c>
      <c r="N127" s="87"/>
      <c r="O127" s="86"/>
      <c r="P127" s="85"/>
      <c r="Q127" s="85"/>
      <c r="R127" s="31" t="str">
        <f t="shared" si="30"/>
        <v/>
      </c>
      <c r="S127" s="31" t="str">
        <f t="shared" si="31"/>
        <v/>
      </c>
      <c r="T127" s="81" t="str">
        <f t="shared" si="32"/>
        <v/>
      </c>
      <c r="U127" s="87"/>
      <c r="V127" s="87"/>
      <c r="W127" s="87"/>
      <c r="X127" s="85"/>
      <c r="Y127" s="85"/>
      <c r="Z127" s="31" t="str">
        <f t="shared" si="33"/>
        <v/>
      </c>
      <c r="AA127" s="31" t="str">
        <f t="shared" si="34"/>
        <v/>
      </c>
      <c r="AB127" s="81" t="str">
        <f t="shared" si="35"/>
        <v/>
      </c>
    </row>
    <row r="128" spans="2:28" ht="72" x14ac:dyDescent="0.25">
      <c r="B128" s="176" t="s">
        <v>139</v>
      </c>
      <c r="C128" s="136" t="s">
        <v>371</v>
      </c>
      <c r="D128" s="86"/>
      <c r="E128" s="86"/>
      <c r="F128" s="176" t="s">
        <v>139</v>
      </c>
      <c r="G128" s="31" t="s">
        <v>222</v>
      </c>
      <c r="H128" s="83" t="s">
        <v>589</v>
      </c>
      <c r="I128" s="85"/>
      <c r="J128" s="85"/>
      <c r="K128" s="84" t="str">
        <f t="shared" si="29"/>
        <v/>
      </c>
      <c r="L128" s="31" t="s">
        <v>250</v>
      </c>
      <c r="M128" s="226" t="s">
        <v>736</v>
      </c>
      <c r="N128" s="87"/>
      <c r="O128" s="86"/>
      <c r="P128" s="85"/>
      <c r="Q128" s="85"/>
      <c r="R128" s="31" t="str">
        <f t="shared" si="30"/>
        <v/>
      </c>
      <c r="S128" s="31" t="str">
        <f t="shared" si="31"/>
        <v/>
      </c>
      <c r="T128" s="81" t="str">
        <f t="shared" si="32"/>
        <v/>
      </c>
      <c r="U128" s="87"/>
      <c r="V128" s="87"/>
      <c r="W128" s="87"/>
      <c r="X128" s="85"/>
      <c r="Y128" s="85"/>
      <c r="Z128" s="31" t="str">
        <f t="shared" si="33"/>
        <v/>
      </c>
      <c r="AA128" s="31" t="str">
        <f t="shared" si="34"/>
        <v/>
      </c>
      <c r="AB128" s="81" t="str">
        <f t="shared" si="35"/>
        <v/>
      </c>
    </row>
    <row r="129" spans="2:28" ht="36" x14ac:dyDescent="0.25">
      <c r="B129" s="176" t="s">
        <v>139</v>
      </c>
      <c r="C129" s="136" t="s">
        <v>372</v>
      </c>
      <c r="D129" s="86"/>
      <c r="E129" s="86"/>
      <c r="F129" s="176" t="s">
        <v>139</v>
      </c>
      <c r="G129" s="31" t="s">
        <v>223</v>
      </c>
      <c r="H129" s="83" t="s">
        <v>590</v>
      </c>
      <c r="I129" s="85"/>
      <c r="J129" s="85"/>
      <c r="K129" s="84" t="str">
        <f t="shared" si="29"/>
        <v/>
      </c>
      <c r="L129" s="31" t="s">
        <v>251</v>
      </c>
      <c r="M129" s="226" t="s">
        <v>613</v>
      </c>
      <c r="N129" s="87"/>
      <c r="O129" s="86"/>
      <c r="P129" s="85"/>
      <c r="Q129" s="85"/>
      <c r="R129" s="31" t="str">
        <f t="shared" si="30"/>
        <v/>
      </c>
      <c r="S129" s="31" t="str">
        <f t="shared" si="31"/>
        <v/>
      </c>
      <c r="T129" s="81" t="str">
        <f t="shared" si="32"/>
        <v/>
      </c>
      <c r="U129" s="87"/>
      <c r="V129" s="87"/>
      <c r="W129" s="87"/>
      <c r="X129" s="85"/>
      <c r="Y129" s="85"/>
      <c r="Z129" s="31" t="str">
        <f t="shared" si="33"/>
        <v/>
      </c>
      <c r="AA129" s="31" t="str">
        <f t="shared" si="34"/>
        <v/>
      </c>
      <c r="AB129" s="81" t="str">
        <f t="shared" si="35"/>
        <v/>
      </c>
    </row>
    <row r="130" spans="2:28" ht="108" x14ac:dyDescent="0.25">
      <c r="B130" s="176" t="s">
        <v>139</v>
      </c>
      <c r="C130" s="136" t="s">
        <v>373</v>
      </c>
      <c r="D130" s="86"/>
      <c r="E130" s="86"/>
      <c r="F130" s="176" t="s">
        <v>139</v>
      </c>
      <c r="G130" s="31" t="s">
        <v>224</v>
      </c>
      <c r="H130" s="83" t="s">
        <v>597</v>
      </c>
      <c r="I130" s="85"/>
      <c r="J130" s="85"/>
      <c r="K130" s="84" t="str">
        <f t="shared" si="29"/>
        <v/>
      </c>
      <c r="L130" s="31" t="s">
        <v>252</v>
      </c>
      <c r="M130" s="226" t="s">
        <v>729</v>
      </c>
      <c r="N130" s="87"/>
      <c r="O130" s="86"/>
      <c r="P130" s="85"/>
      <c r="Q130" s="85"/>
      <c r="R130" s="31" t="str">
        <f t="shared" si="30"/>
        <v/>
      </c>
      <c r="S130" s="31" t="str">
        <f t="shared" si="31"/>
        <v/>
      </c>
      <c r="T130" s="81" t="str">
        <f t="shared" si="32"/>
        <v/>
      </c>
      <c r="U130" s="87"/>
      <c r="V130" s="87"/>
      <c r="W130" s="87"/>
      <c r="X130" s="85"/>
      <c r="Y130" s="85"/>
      <c r="Z130" s="31" t="str">
        <f t="shared" si="33"/>
        <v/>
      </c>
      <c r="AA130" s="31" t="str">
        <f t="shared" si="34"/>
        <v/>
      </c>
      <c r="AB130" s="81" t="str">
        <f t="shared" si="35"/>
        <v/>
      </c>
    </row>
    <row r="131" spans="2:28" ht="132" x14ac:dyDescent="0.25">
      <c r="B131" s="176" t="s">
        <v>139</v>
      </c>
      <c r="C131" s="136" t="s">
        <v>374</v>
      </c>
      <c r="D131" s="86"/>
      <c r="E131" s="86"/>
      <c r="F131" s="176" t="s">
        <v>139</v>
      </c>
      <c r="G131" s="31" t="s">
        <v>225</v>
      </c>
      <c r="H131" s="83" t="s">
        <v>591</v>
      </c>
      <c r="I131" s="85"/>
      <c r="J131" s="85"/>
      <c r="K131" s="84" t="str">
        <f t="shared" si="29"/>
        <v/>
      </c>
      <c r="L131" s="31" t="s">
        <v>253</v>
      </c>
      <c r="M131" s="226" t="s">
        <v>730</v>
      </c>
      <c r="N131" s="87"/>
      <c r="O131" s="86"/>
      <c r="P131" s="85"/>
      <c r="Q131" s="85"/>
      <c r="R131" s="31" t="str">
        <f t="shared" si="30"/>
        <v/>
      </c>
      <c r="S131" s="31" t="str">
        <f t="shared" si="31"/>
        <v/>
      </c>
      <c r="T131" s="81" t="str">
        <f t="shared" si="32"/>
        <v/>
      </c>
      <c r="U131" s="87"/>
      <c r="V131" s="87"/>
      <c r="W131" s="87"/>
      <c r="X131" s="85"/>
      <c r="Y131" s="85"/>
      <c r="Z131" s="31" t="str">
        <f t="shared" si="33"/>
        <v/>
      </c>
      <c r="AA131" s="31" t="str">
        <f t="shared" si="34"/>
        <v/>
      </c>
      <c r="AB131" s="81" t="str">
        <f t="shared" si="35"/>
        <v/>
      </c>
    </row>
    <row r="132" spans="2:28" ht="36" x14ac:dyDescent="0.25">
      <c r="B132" s="176" t="s">
        <v>139</v>
      </c>
      <c r="C132" s="136" t="s">
        <v>375</v>
      </c>
      <c r="D132" s="86"/>
      <c r="E132" s="86"/>
      <c r="F132" s="176" t="s">
        <v>139</v>
      </c>
      <c r="G132" s="31" t="s">
        <v>226</v>
      </c>
      <c r="H132" s="83" t="s">
        <v>592</v>
      </c>
      <c r="I132" s="85"/>
      <c r="J132" s="85"/>
      <c r="K132" s="84" t="str">
        <f t="shared" si="29"/>
        <v/>
      </c>
      <c r="L132" s="31" t="s">
        <v>254</v>
      </c>
      <c r="M132" s="226" t="s">
        <v>614</v>
      </c>
      <c r="N132" s="87"/>
      <c r="O132" s="86"/>
      <c r="P132" s="85"/>
      <c r="Q132" s="85"/>
      <c r="R132" s="31" t="str">
        <f t="shared" si="30"/>
        <v/>
      </c>
      <c r="S132" s="31" t="str">
        <f t="shared" si="31"/>
        <v/>
      </c>
      <c r="T132" s="81" t="str">
        <f t="shared" si="32"/>
        <v/>
      </c>
      <c r="U132" s="87"/>
      <c r="V132" s="87"/>
      <c r="W132" s="87"/>
      <c r="X132" s="85"/>
      <c r="Y132" s="85"/>
      <c r="Z132" s="31" t="str">
        <f t="shared" si="33"/>
        <v/>
      </c>
      <c r="AA132" s="31" t="str">
        <f t="shared" si="34"/>
        <v/>
      </c>
      <c r="AB132" s="81" t="str">
        <f t="shared" si="35"/>
        <v/>
      </c>
    </row>
    <row r="133" spans="2:28" s="88" customFormat="1" ht="24.6" hidden="1" customHeight="1" x14ac:dyDescent="0.25">
      <c r="B133" s="86" t="s">
        <v>139</v>
      </c>
      <c r="C133" s="87" t="s">
        <v>593</v>
      </c>
      <c r="D133" s="86"/>
      <c r="E133" s="86"/>
      <c r="F133" s="86" t="s">
        <v>139</v>
      </c>
      <c r="G133" s="94" t="s">
        <v>413</v>
      </c>
      <c r="H133" s="149" t="s">
        <v>96</v>
      </c>
      <c r="I133" s="85"/>
      <c r="J133" s="85"/>
      <c r="K133" s="195" t="str">
        <f t="shared" si="29"/>
        <v/>
      </c>
      <c r="L133" s="31" t="s">
        <v>414</v>
      </c>
      <c r="M133" s="149" t="s">
        <v>97</v>
      </c>
      <c r="N133" s="87"/>
      <c r="O133" s="86"/>
      <c r="P133" s="85"/>
      <c r="Q133" s="85"/>
      <c r="R133" s="94" t="str">
        <f t="shared" si="30"/>
        <v/>
      </c>
      <c r="S133" s="94" t="str">
        <f t="shared" si="31"/>
        <v/>
      </c>
      <c r="T133" s="196" t="str">
        <f t="shared" si="32"/>
        <v/>
      </c>
      <c r="U133" s="87" t="s">
        <v>97</v>
      </c>
      <c r="V133" s="87"/>
      <c r="W133" s="87"/>
      <c r="X133" s="85"/>
      <c r="Y133" s="85"/>
      <c r="Z133" s="94" t="str">
        <f t="shared" si="33"/>
        <v/>
      </c>
      <c r="AA133" s="94" t="str">
        <f t="shared" si="34"/>
        <v/>
      </c>
      <c r="AB133" s="196" t="str">
        <f t="shared" si="35"/>
        <v/>
      </c>
    </row>
    <row r="134" spans="2:28" s="88" customFormat="1" ht="29.4" customHeight="1" x14ac:dyDescent="0.25">
      <c r="B134" s="86" t="s">
        <v>139</v>
      </c>
      <c r="C134" s="87" t="s">
        <v>593</v>
      </c>
      <c r="D134" s="86"/>
      <c r="E134" s="86"/>
      <c r="F134" s="86" t="s">
        <v>139</v>
      </c>
      <c r="G134" s="119" t="s">
        <v>413</v>
      </c>
      <c r="H134" s="149" t="s">
        <v>96</v>
      </c>
      <c r="I134" s="85"/>
      <c r="J134" s="85"/>
      <c r="K134" s="195" t="str">
        <f t="shared" si="29"/>
        <v/>
      </c>
      <c r="L134" s="119" t="s">
        <v>414</v>
      </c>
      <c r="M134" s="149" t="s">
        <v>97</v>
      </c>
      <c r="N134" s="87"/>
      <c r="O134" s="86"/>
      <c r="P134" s="85"/>
      <c r="Q134" s="85"/>
      <c r="R134" s="94" t="str">
        <f t="shared" si="30"/>
        <v/>
      </c>
      <c r="S134" s="94" t="str">
        <f t="shared" si="31"/>
        <v/>
      </c>
      <c r="T134" s="196" t="str">
        <f t="shared" si="32"/>
        <v/>
      </c>
      <c r="U134" s="87" t="s">
        <v>97</v>
      </c>
      <c r="V134" s="87"/>
      <c r="W134" s="87"/>
      <c r="X134" s="85"/>
      <c r="Y134" s="85"/>
      <c r="Z134" s="94" t="str">
        <f t="shared" si="33"/>
        <v/>
      </c>
      <c r="AA134" s="94" t="str">
        <f t="shared" si="34"/>
        <v/>
      </c>
      <c r="AB134" s="196" t="str">
        <f t="shared" si="35"/>
        <v/>
      </c>
    </row>
    <row r="135" spans="2:28" ht="168" x14ac:dyDescent="0.25">
      <c r="B135" s="176" t="s">
        <v>140</v>
      </c>
      <c r="C135" s="136" t="s">
        <v>348</v>
      </c>
      <c r="D135" s="86"/>
      <c r="E135" s="86"/>
      <c r="F135" s="176" t="s">
        <v>140</v>
      </c>
      <c r="G135" s="121" t="s">
        <v>170</v>
      </c>
      <c r="H135" s="83" t="s">
        <v>460</v>
      </c>
      <c r="I135" s="85"/>
      <c r="J135" s="85"/>
      <c r="K135" s="84" t="str">
        <f t="shared" si="29"/>
        <v/>
      </c>
      <c r="L135" s="121" t="s">
        <v>171</v>
      </c>
      <c r="M135" s="225" t="s">
        <v>289</v>
      </c>
      <c r="N135" s="87"/>
      <c r="O135" s="86"/>
      <c r="P135" s="85"/>
      <c r="Q135" s="85"/>
      <c r="R135" s="31" t="str">
        <f t="shared" si="30"/>
        <v/>
      </c>
      <c r="S135" s="31" t="str">
        <f t="shared" si="31"/>
        <v/>
      </c>
      <c r="T135" s="81" t="str">
        <f t="shared" si="32"/>
        <v/>
      </c>
      <c r="U135" s="87"/>
      <c r="V135" s="87"/>
      <c r="W135" s="87"/>
      <c r="X135" s="85"/>
      <c r="Y135" s="85"/>
      <c r="Z135" s="31" t="str">
        <f t="shared" si="33"/>
        <v/>
      </c>
      <c r="AA135" s="31" t="str">
        <f t="shared" si="34"/>
        <v/>
      </c>
      <c r="AB135" s="81" t="str">
        <f t="shared" si="35"/>
        <v/>
      </c>
    </row>
    <row r="136" spans="2:28" ht="48" x14ac:dyDescent="0.25">
      <c r="B136" s="176" t="s">
        <v>140</v>
      </c>
      <c r="C136" s="136" t="s">
        <v>349</v>
      </c>
      <c r="D136" s="86"/>
      <c r="E136" s="86"/>
      <c r="F136" s="176" t="s">
        <v>140</v>
      </c>
      <c r="G136" s="121" t="s">
        <v>172</v>
      </c>
      <c r="H136" s="83" t="s">
        <v>579</v>
      </c>
      <c r="I136" s="85"/>
      <c r="J136" s="85"/>
      <c r="K136" s="84" t="str">
        <f t="shared" si="29"/>
        <v/>
      </c>
      <c r="L136" s="121" t="s">
        <v>255</v>
      </c>
      <c r="M136" s="225" t="s">
        <v>580</v>
      </c>
      <c r="N136" s="87"/>
      <c r="O136" s="86"/>
      <c r="P136" s="85"/>
      <c r="Q136" s="85"/>
      <c r="R136" s="31" t="str">
        <f t="shared" si="30"/>
        <v/>
      </c>
      <c r="S136" s="31" t="str">
        <f t="shared" si="31"/>
        <v/>
      </c>
      <c r="T136" s="81" t="str">
        <f t="shared" si="32"/>
        <v/>
      </c>
      <c r="U136" s="87"/>
      <c r="V136" s="87"/>
      <c r="W136" s="87"/>
      <c r="X136" s="85"/>
      <c r="Y136" s="85"/>
      <c r="Z136" s="31" t="str">
        <f t="shared" si="33"/>
        <v/>
      </c>
      <c r="AA136" s="31" t="str">
        <f t="shared" si="34"/>
        <v/>
      </c>
      <c r="AB136" s="81" t="str">
        <f t="shared" si="35"/>
        <v/>
      </c>
    </row>
    <row r="137" spans="2:28" ht="60" x14ac:dyDescent="0.25">
      <c r="B137" s="176" t="s">
        <v>140</v>
      </c>
      <c r="C137" s="136" t="s">
        <v>350</v>
      </c>
      <c r="D137" s="86"/>
      <c r="E137" s="86"/>
      <c r="F137" s="176" t="s">
        <v>140</v>
      </c>
      <c r="G137" s="121" t="s">
        <v>173</v>
      </c>
      <c r="H137" s="148" t="s">
        <v>108</v>
      </c>
      <c r="I137" s="85"/>
      <c r="J137" s="85"/>
      <c r="K137" s="84" t="str">
        <f t="shared" si="29"/>
        <v/>
      </c>
      <c r="L137" s="121" t="s">
        <v>256</v>
      </c>
      <c r="M137" s="225" t="s">
        <v>287</v>
      </c>
      <c r="N137" s="87"/>
      <c r="O137" s="86"/>
      <c r="P137" s="85"/>
      <c r="Q137" s="85"/>
      <c r="R137" s="31" t="str">
        <f t="shared" si="30"/>
        <v/>
      </c>
      <c r="S137" s="31" t="str">
        <f t="shared" si="31"/>
        <v/>
      </c>
      <c r="T137" s="81" t="str">
        <f t="shared" si="32"/>
        <v/>
      </c>
      <c r="U137" s="87"/>
      <c r="V137" s="87"/>
      <c r="W137" s="87"/>
      <c r="X137" s="85"/>
      <c r="Y137" s="85"/>
      <c r="Z137" s="31" t="str">
        <f t="shared" si="33"/>
        <v/>
      </c>
      <c r="AA137" s="31" t="str">
        <f t="shared" si="34"/>
        <v/>
      </c>
      <c r="AB137" s="81" t="str">
        <f t="shared" si="35"/>
        <v/>
      </c>
    </row>
    <row r="138" spans="2:28" ht="60" x14ac:dyDescent="0.25">
      <c r="B138" s="176" t="s">
        <v>140</v>
      </c>
      <c r="C138" s="136" t="s">
        <v>351</v>
      </c>
      <c r="D138" s="86"/>
      <c r="E138" s="86"/>
      <c r="F138" s="176" t="s">
        <v>140</v>
      </c>
      <c r="G138" s="121" t="s">
        <v>174</v>
      </c>
      <c r="H138" s="148" t="s">
        <v>461</v>
      </c>
      <c r="I138" s="85"/>
      <c r="J138" s="85"/>
      <c r="K138" s="84" t="str">
        <f t="shared" si="29"/>
        <v/>
      </c>
      <c r="L138" s="121" t="s">
        <v>257</v>
      </c>
      <c r="M138" s="225" t="s">
        <v>288</v>
      </c>
      <c r="N138" s="87"/>
      <c r="O138" s="86"/>
      <c r="P138" s="85"/>
      <c r="Q138" s="85"/>
      <c r="R138" s="31" t="str">
        <f t="shared" si="30"/>
        <v/>
      </c>
      <c r="S138" s="31" t="str">
        <f t="shared" si="31"/>
        <v/>
      </c>
      <c r="T138" s="81" t="str">
        <f t="shared" si="32"/>
        <v/>
      </c>
      <c r="U138" s="87"/>
      <c r="V138" s="87"/>
      <c r="W138" s="87"/>
      <c r="X138" s="85"/>
      <c r="Y138" s="85"/>
      <c r="Z138" s="31" t="str">
        <f t="shared" si="33"/>
        <v/>
      </c>
      <c r="AA138" s="31" t="str">
        <f t="shared" si="34"/>
        <v/>
      </c>
      <c r="AB138" s="81" t="str">
        <f t="shared" si="35"/>
        <v/>
      </c>
    </row>
    <row r="139" spans="2:28" ht="41.4" x14ac:dyDescent="0.25">
      <c r="B139" s="176" t="s">
        <v>140</v>
      </c>
      <c r="C139" s="136" t="s">
        <v>352</v>
      </c>
      <c r="D139" s="86"/>
      <c r="E139" s="86"/>
      <c r="F139" s="176" t="s">
        <v>140</v>
      </c>
      <c r="G139" s="121" t="s">
        <v>175</v>
      </c>
      <c r="H139" s="83" t="s">
        <v>581</v>
      </c>
      <c r="I139" s="85"/>
      <c r="J139" s="85"/>
      <c r="K139" s="84" t="str">
        <f t="shared" si="29"/>
        <v/>
      </c>
      <c r="L139" s="121" t="s">
        <v>258</v>
      </c>
      <c r="M139" s="226" t="s">
        <v>282</v>
      </c>
      <c r="N139" s="87"/>
      <c r="O139" s="86"/>
      <c r="P139" s="85"/>
      <c r="Q139" s="85"/>
      <c r="R139" s="31" t="str">
        <f t="shared" si="30"/>
        <v/>
      </c>
      <c r="S139" s="31" t="str">
        <f t="shared" si="31"/>
        <v/>
      </c>
      <c r="T139" s="81" t="str">
        <f t="shared" si="32"/>
        <v/>
      </c>
      <c r="U139" s="87"/>
      <c r="V139" s="87"/>
      <c r="W139" s="87"/>
      <c r="X139" s="85"/>
      <c r="Y139" s="85"/>
      <c r="Z139" s="31" t="str">
        <f t="shared" si="33"/>
        <v/>
      </c>
      <c r="AA139" s="31" t="str">
        <f t="shared" si="34"/>
        <v/>
      </c>
      <c r="AB139" s="81" t="str">
        <f t="shared" si="35"/>
        <v/>
      </c>
    </row>
    <row r="140" spans="2:28" ht="36" x14ac:dyDescent="0.25">
      <c r="B140" s="176" t="s">
        <v>140</v>
      </c>
      <c r="C140" s="136" t="s">
        <v>353</v>
      </c>
      <c r="D140" s="86"/>
      <c r="E140" s="86"/>
      <c r="F140" s="176" t="s">
        <v>140</v>
      </c>
      <c r="G140" s="121" t="s">
        <v>176</v>
      </c>
      <c r="H140" s="83" t="s">
        <v>462</v>
      </c>
      <c r="I140" s="85"/>
      <c r="J140" s="85"/>
      <c r="K140" s="84" t="str">
        <f t="shared" si="29"/>
        <v/>
      </c>
      <c r="L140" s="121" t="s">
        <v>259</v>
      </c>
      <c r="M140" s="226" t="s">
        <v>603</v>
      </c>
      <c r="N140" s="87"/>
      <c r="O140" s="86"/>
      <c r="P140" s="85"/>
      <c r="Q140" s="85"/>
      <c r="R140" s="31" t="str">
        <f t="shared" si="30"/>
        <v/>
      </c>
      <c r="S140" s="31" t="str">
        <f t="shared" si="31"/>
        <v/>
      </c>
      <c r="T140" s="81" t="str">
        <f t="shared" si="32"/>
        <v/>
      </c>
      <c r="U140" s="87"/>
      <c r="V140" s="87"/>
      <c r="W140" s="87"/>
      <c r="X140" s="85"/>
      <c r="Y140" s="85"/>
      <c r="Z140" s="31" t="str">
        <f t="shared" si="33"/>
        <v/>
      </c>
      <c r="AA140" s="31" t="str">
        <f t="shared" si="34"/>
        <v/>
      </c>
      <c r="AB140" s="81" t="str">
        <f t="shared" si="35"/>
        <v/>
      </c>
    </row>
    <row r="141" spans="2:28" ht="36" x14ac:dyDescent="0.25">
      <c r="B141" s="176" t="s">
        <v>140</v>
      </c>
      <c r="C141" s="136" t="s">
        <v>354</v>
      </c>
      <c r="D141" s="86"/>
      <c r="E141" s="86"/>
      <c r="F141" s="176" t="s">
        <v>140</v>
      </c>
      <c r="G141" s="121" t="s">
        <v>177</v>
      </c>
      <c r="H141" s="83" t="s">
        <v>463</v>
      </c>
      <c r="I141" s="85"/>
      <c r="J141" s="85"/>
      <c r="K141" s="84" t="str">
        <f t="shared" si="29"/>
        <v/>
      </c>
      <c r="L141" s="121" t="s">
        <v>260</v>
      </c>
      <c r="M141" s="226" t="s">
        <v>282</v>
      </c>
      <c r="N141" s="87"/>
      <c r="O141" s="86"/>
      <c r="P141" s="85"/>
      <c r="Q141" s="85"/>
      <c r="R141" s="31" t="str">
        <f t="shared" si="30"/>
        <v/>
      </c>
      <c r="S141" s="31" t="str">
        <f t="shared" si="31"/>
        <v/>
      </c>
      <c r="T141" s="81" t="str">
        <f t="shared" si="32"/>
        <v/>
      </c>
      <c r="U141" s="87"/>
      <c r="V141" s="87"/>
      <c r="W141" s="87"/>
      <c r="X141" s="85"/>
      <c r="Y141" s="85"/>
      <c r="Z141" s="31" t="str">
        <f t="shared" si="33"/>
        <v/>
      </c>
      <c r="AA141" s="31" t="str">
        <f t="shared" si="34"/>
        <v/>
      </c>
      <c r="AB141" s="81" t="str">
        <f t="shared" si="35"/>
        <v/>
      </c>
    </row>
    <row r="142" spans="2:28" ht="27.6" x14ac:dyDescent="0.25">
      <c r="B142" s="176" t="s">
        <v>140</v>
      </c>
      <c r="C142" s="136" t="s">
        <v>355</v>
      </c>
      <c r="D142" s="86"/>
      <c r="E142" s="86"/>
      <c r="F142" s="176" t="s">
        <v>140</v>
      </c>
      <c r="G142" s="121" t="s">
        <v>178</v>
      </c>
      <c r="H142" s="83" t="s">
        <v>464</v>
      </c>
      <c r="I142" s="85"/>
      <c r="J142" s="85"/>
      <c r="K142" s="84" t="str">
        <f t="shared" si="29"/>
        <v/>
      </c>
      <c r="L142" s="121" t="s">
        <v>261</v>
      </c>
      <c r="M142" s="226" t="s">
        <v>284</v>
      </c>
      <c r="N142" s="87"/>
      <c r="O142" s="86"/>
      <c r="P142" s="85"/>
      <c r="Q142" s="85"/>
      <c r="R142" s="31" t="str">
        <f t="shared" si="30"/>
        <v/>
      </c>
      <c r="S142" s="31" t="str">
        <f t="shared" si="31"/>
        <v/>
      </c>
      <c r="T142" s="81" t="str">
        <f t="shared" si="32"/>
        <v/>
      </c>
      <c r="U142" s="87"/>
      <c r="V142" s="87"/>
      <c r="W142" s="87"/>
      <c r="X142" s="85"/>
      <c r="Y142" s="85"/>
      <c r="Z142" s="31" t="str">
        <f t="shared" si="33"/>
        <v/>
      </c>
      <c r="AA142" s="31" t="str">
        <f t="shared" si="34"/>
        <v/>
      </c>
      <c r="AB142" s="81" t="str">
        <f t="shared" si="35"/>
        <v/>
      </c>
    </row>
    <row r="143" spans="2:28" ht="36" x14ac:dyDescent="0.25">
      <c r="B143" s="176" t="s">
        <v>140</v>
      </c>
      <c r="C143" s="136" t="s">
        <v>356</v>
      </c>
      <c r="D143" s="86"/>
      <c r="E143" s="86"/>
      <c r="F143" s="176" t="s">
        <v>140</v>
      </c>
      <c r="G143" s="121" t="s">
        <v>179</v>
      </c>
      <c r="H143" s="83" t="s">
        <v>582</v>
      </c>
      <c r="I143" s="85"/>
      <c r="J143" s="85"/>
      <c r="K143" s="84" t="str">
        <f t="shared" si="29"/>
        <v/>
      </c>
      <c r="L143" s="121" t="s">
        <v>262</v>
      </c>
      <c r="M143" s="226" t="s">
        <v>283</v>
      </c>
      <c r="N143" s="87"/>
      <c r="O143" s="86"/>
      <c r="P143" s="85"/>
      <c r="Q143" s="85"/>
      <c r="R143" s="31" t="str">
        <f t="shared" si="30"/>
        <v/>
      </c>
      <c r="S143" s="31" t="str">
        <f t="shared" si="31"/>
        <v/>
      </c>
      <c r="T143" s="81" t="str">
        <f t="shared" si="32"/>
        <v/>
      </c>
      <c r="U143" s="87"/>
      <c r="V143" s="87"/>
      <c r="W143" s="87"/>
      <c r="X143" s="85"/>
      <c r="Y143" s="85"/>
      <c r="Z143" s="31" t="str">
        <f t="shared" si="33"/>
        <v/>
      </c>
      <c r="AA143" s="31" t="str">
        <f t="shared" si="34"/>
        <v/>
      </c>
      <c r="AB143" s="81" t="str">
        <f t="shared" si="35"/>
        <v/>
      </c>
    </row>
    <row r="144" spans="2:28" ht="96" x14ac:dyDescent="0.25">
      <c r="B144" s="176" t="s">
        <v>140</v>
      </c>
      <c r="C144" s="136" t="s">
        <v>357</v>
      </c>
      <c r="D144" s="86"/>
      <c r="E144" s="86"/>
      <c r="F144" s="176" t="s">
        <v>140</v>
      </c>
      <c r="G144" s="121" t="s">
        <v>180</v>
      </c>
      <c r="H144" s="83" t="s">
        <v>107</v>
      </c>
      <c r="I144" s="85"/>
      <c r="J144" s="85"/>
      <c r="K144" s="84" t="str">
        <f t="shared" ref="K144:K194" si="36">IF(OR(I144="",J144=""),"",I144*J144)</f>
        <v/>
      </c>
      <c r="L144" s="121" t="s">
        <v>263</v>
      </c>
      <c r="M144" s="226" t="s">
        <v>731</v>
      </c>
      <c r="N144" s="87"/>
      <c r="O144" s="86"/>
      <c r="P144" s="85"/>
      <c r="Q144" s="85"/>
      <c r="R144" s="31" t="str">
        <f t="shared" ref="R144:R164" si="37">IF(ISNUMBER(I144),IF(I144+P144&gt;1,I144+P144,1),"")</f>
        <v/>
      </c>
      <c r="S144" s="31" t="str">
        <f t="shared" ref="S144:S164" si="38">IF(ISNUMBER(J144),IF(J144+Q144&gt;1,J144+Q144,1),"")</f>
        <v/>
      </c>
      <c r="T144" s="81" t="str">
        <f t="shared" ref="T144:T164" si="39">IF(OR(R144="",S144=""),"",R144*S144)</f>
        <v/>
      </c>
      <c r="U144" s="87"/>
      <c r="V144" s="87"/>
      <c r="W144" s="87"/>
      <c r="X144" s="85"/>
      <c r="Y144" s="85"/>
      <c r="Z144" s="31" t="str">
        <f t="shared" ref="Z144:Z164" si="40">IF(ISNUMBER($R144),IF($R144+X144&gt;1,$R144+X144,1),"")</f>
        <v/>
      </c>
      <c r="AA144" s="31" t="str">
        <f t="shared" ref="AA144:AA164" si="41">IF(ISNUMBER($S144),IF($S144+Y144&gt;1,$S144+Y144,1),"")</f>
        <v/>
      </c>
      <c r="AB144" s="81" t="str">
        <f t="shared" ref="AB144:AB164" si="42">IF(OR(Z144="",AA144=""),"",Z144*AA144)</f>
        <v/>
      </c>
    </row>
    <row r="145" spans="2:28" ht="24" x14ac:dyDescent="0.25">
      <c r="B145" s="176" t="s">
        <v>140</v>
      </c>
      <c r="C145" s="136" t="s">
        <v>358</v>
      </c>
      <c r="D145" s="86"/>
      <c r="E145" s="86"/>
      <c r="F145" s="176" t="s">
        <v>140</v>
      </c>
      <c r="G145" s="121" t="s">
        <v>181</v>
      </c>
      <c r="H145" s="83" t="s">
        <v>465</v>
      </c>
      <c r="I145" s="85"/>
      <c r="J145" s="85"/>
      <c r="K145" s="84" t="str">
        <f t="shared" si="36"/>
        <v/>
      </c>
      <c r="L145" s="121" t="s">
        <v>264</v>
      </c>
      <c r="M145" s="226" t="s">
        <v>608</v>
      </c>
      <c r="N145" s="87"/>
      <c r="O145" s="86"/>
      <c r="P145" s="85"/>
      <c r="Q145" s="85"/>
      <c r="R145" s="31" t="str">
        <f t="shared" si="37"/>
        <v/>
      </c>
      <c r="S145" s="31" t="str">
        <f t="shared" si="38"/>
        <v/>
      </c>
      <c r="T145" s="81" t="str">
        <f t="shared" si="39"/>
        <v/>
      </c>
      <c r="U145" s="87"/>
      <c r="V145" s="87"/>
      <c r="W145" s="87"/>
      <c r="X145" s="85"/>
      <c r="Y145" s="85"/>
      <c r="Z145" s="31" t="str">
        <f t="shared" si="40"/>
        <v/>
      </c>
      <c r="AA145" s="31" t="str">
        <f t="shared" si="41"/>
        <v/>
      </c>
      <c r="AB145" s="81" t="str">
        <f t="shared" si="42"/>
        <v/>
      </c>
    </row>
    <row r="146" spans="2:28" ht="27.6" x14ac:dyDescent="0.25">
      <c r="B146" s="176" t="s">
        <v>140</v>
      </c>
      <c r="C146" s="136" t="s">
        <v>359</v>
      </c>
      <c r="D146" s="86"/>
      <c r="E146" s="86"/>
      <c r="F146" s="176" t="s">
        <v>140</v>
      </c>
      <c r="G146" s="121" t="s">
        <v>182</v>
      </c>
      <c r="H146" s="83" t="s">
        <v>583</v>
      </c>
      <c r="I146" s="85"/>
      <c r="J146" s="85"/>
      <c r="K146" s="84" t="str">
        <f t="shared" si="36"/>
        <v/>
      </c>
      <c r="L146" s="121" t="s">
        <v>265</v>
      </c>
      <c r="M146" s="226" t="s">
        <v>604</v>
      </c>
      <c r="N146" s="87"/>
      <c r="O146" s="86"/>
      <c r="P146" s="85"/>
      <c r="Q146" s="85"/>
      <c r="R146" s="31" t="str">
        <f t="shared" si="37"/>
        <v/>
      </c>
      <c r="S146" s="31" t="str">
        <f t="shared" si="38"/>
        <v/>
      </c>
      <c r="T146" s="81" t="str">
        <f t="shared" si="39"/>
        <v/>
      </c>
      <c r="U146" s="87"/>
      <c r="V146" s="87"/>
      <c r="W146" s="87"/>
      <c r="X146" s="85"/>
      <c r="Y146" s="85"/>
      <c r="Z146" s="31" t="str">
        <f t="shared" si="40"/>
        <v/>
      </c>
      <c r="AA146" s="31" t="str">
        <f t="shared" si="41"/>
        <v/>
      </c>
      <c r="AB146" s="81" t="str">
        <f t="shared" si="42"/>
        <v/>
      </c>
    </row>
    <row r="147" spans="2:28" ht="60" x14ac:dyDescent="0.25">
      <c r="B147" s="176" t="s">
        <v>140</v>
      </c>
      <c r="C147" s="136" t="s">
        <v>360</v>
      </c>
      <c r="D147" s="86"/>
      <c r="E147" s="86"/>
      <c r="F147" s="176" t="s">
        <v>140</v>
      </c>
      <c r="G147" s="121" t="s">
        <v>183</v>
      </c>
      <c r="H147" s="83" t="s">
        <v>466</v>
      </c>
      <c r="I147" s="85"/>
      <c r="J147" s="85"/>
      <c r="K147" s="84" t="str">
        <f t="shared" si="36"/>
        <v/>
      </c>
      <c r="L147" s="121" t="s">
        <v>266</v>
      </c>
      <c r="M147" s="226" t="s">
        <v>732</v>
      </c>
      <c r="N147" s="87"/>
      <c r="O147" s="86"/>
      <c r="P147" s="85"/>
      <c r="Q147" s="85"/>
      <c r="R147" s="31" t="str">
        <f t="shared" si="37"/>
        <v/>
      </c>
      <c r="S147" s="31" t="str">
        <f t="shared" si="38"/>
        <v/>
      </c>
      <c r="T147" s="81" t="str">
        <f t="shared" si="39"/>
        <v/>
      </c>
      <c r="U147" s="87"/>
      <c r="V147" s="87"/>
      <c r="W147" s="87"/>
      <c r="X147" s="85"/>
      <c r="Y147" s="85"/>
      <c r="Z147" s="31" t="str">
        <f t="shared" si="40"/>
        <v/>
      </c>
      <c r="AA147" s="31" t="str">
        <f t="shared" si="41"/>
        <v/>
      </c>
      <c r="AB147" s="81" t="str">
        <f t="shared" si="42"/>
        <v/>
      </c>
    </row>
    <row r="148" spans="2:28" ht="27.6" x14ac:dyDescent="0.25">
      <c r="B148" s="176" t="s">
        <v>140</v>
      </c>
      <c r="C148" s="136" t="s">
        <v>361</v>
      </c>
      <c r="D148" s="86"/>
      <c r="E148" s="86"/>
      <c r="F148" s="176" t="s">
        <v>140</v>
      </c>
      <c r="G148" s="121" t="s">
        <v>184</v>
      </c>
      <c r="H148" s="83" t="s">
        <v>467</v>
      </c>
      <c r="I148" s="85"/>
      <c r="J148" s="85"/>
      <c r="K148" s="84" t="str">
        <f t="shared" si="36"/>
        <v/>
      </c>
      <c r="L148" s="121" t="s">
        <v>267</v>
      </c>
      <c r="M148" s="226" t="s">
        <v>607</v>
      </c>
      <c r="N148" s="87"/>
      <c r="O148" s="86"/>
      <c r="P148" s="85"/>
      <c r="Q148" s="85"/>
      <c r="R148" s="31" t="str">
        <f t="shared" si="37"/>
        <v/>
      </c>
      <c r="S148" s="31" t="str">
        <f t="shared" si="38"/>
        <v/>
      </c>
      <c r="T148" s="81" t="str">
        <f t="shared" si="39"/>
        <v/>
      </c>
      <c r="U148" s="87"/>
      <c r="V148" s="87"/>
      <c r="W148" s="87"/>
      <c r="X148" s="85"/>
      <c r="Y148" s="85"/>
      <c r="Z148" s="31" t="str">
        <f t="shared" si="40"/>
        <v/>
      </c>
      <c r="AA148" s="31" t="str">
        <f t="shared" si="41"/>
        <v/>
      </c>
      <c r="AB148" s="81" t="str">
        <f t="shared" si="42"/>
        <v/>
      </c>
    </row>
    <row r="149" spans="2:28" ht="36" x14ac:dyDescent="0.25">
      <c r="B149" s="176" t="s">
        <v>140</v>
      </c>
      <c r="C149" s="136" t="s">
        <v>362</v>
      </c>
      <c r="D149" s="86"/>
      <c r="E149" s="86"/>
      <c r="F149" s="176" t="s">
        <v>140</v>
      </c>
      <c r="G149" s="121" t="s">
        <v>185</v>
      </c>
      <c r="H149" s="83" t="s">
        <v>584</v>
      </c>
      <c r="I149" s="85"/>
      <c r="J149" s="85"/>
      <c r="K149" s="84" t="str">
        <f t="shared" si="36"/>
        <v/>
      </c>
      <c r="L149" s="121" t="s">
        <v>268</v>
      </c>
      <c r="M149" s="226" t="s">
        <v>606</v>
      </c>
      <c r="N149" s="87"/>
      <c r="O149" s="86"/>
      <c r="P149" s="85"/>
      <c r="Q149" s="85"/>
      <c r="R149" s="31" t="str">
        <f t="shared" si="37"/>
        <v/>
      </c>
      <c r="S149" s="31" t="str">
        <f t="shared" si="38"/>
        <v/>
      </c>
      <c r="T149" s="81" t="str">
        <f t="shared" si="39"/>
        <v/>
      </c>
      <c r="U149" s="87"/>
      <c r="V149" s="87"/>
      <c r="W149" s="87"/>
      <c r="X149" s="85"/>
      <c r="Y149" s="85"/>
      <c r="Z149" s="31" t="str">
        <f t="shared" si="40"/>
        <v/>
      </c>
      <c r="AA149" s="31" t="str">
        <f t="shared" si="41"/>
        <v/>
      </c>
      <c r="AB149" s="81" t="str">
        <f t="shared" si="42"/>
        <v/>
      </c>
    </row>
    <row r="150" spans="2:28" ht="48" x14ac:dyDescent="0.25">
      <c r="B150" s="176" t="s">
        <v>140</v>
      </c>
      <c r="C150" s="136" t="s">
        <v>363</v>
      </c>
      <c r="D150" s="86"/>
      <c r="E150" s="86"/>
      <c r="F150" s="176" t="s">
        <v>140</v>
      </c>
      <c r="G150" s="121" t="s">
        <v>186</v>
      </c>
      <c r="H150" s="83" t="s">
        <v>468</v>
      </c>
      <c r="I150" s="85"/>
      <c r="J150" s="85"/>
      <c r="K150" s="84" t="str">
        <f t="shared" si="36"/>
        <v/>
      </c>
      <c r="L150" s="121" t="s">
        <v>269</v>
      </c>
      <c r="M150" s="226" t="s">
        <v>733</v>
      </c>
      <c r="N150" s="87"/>
      <c r="O150" s="86"/>
      <c r="P150" s="85"/>
      <c r="Q150" s="85"/>
      <c r="R150" s="31" t="str">
        <f t="shared" si="37"/>
        <v/>
      </c>
      <c r="S150" s="31" t="str">
        <f t="shared" si="38"/>
        <v/>
      </c>
      <c r="T150" s="81" t="str">
        <f t="shared" si="39"/>
        <v/>
      </c>
      <c r="U150" s="87"/>
      <c r="V150" s="87"/>
      <c r="W150" s="87"/>
      <c r="X150" s="85"/>
      <c r="Y150" s="85"/>
      <c r="Z150" s="31" t="str">
        <f t="shared" si="40"/>
        <v/>
      </c>
      <c r="AA150" s="31" t="str">
        <f t="shared" si="41"/>
        <v/>
      </c>
      <c r="AB150" s="81" t="str">
        <f t="shared" si="42"/>
        <v/>
      </c>
    </row>
    <row r="151" spans="2:28" ht="27.6" x14ac:dyDescent="0.25">
      <c r="B151" s="176" t="s">
        <v>140</v>
      </c>
      <c r="C151" s="136" t="s">
        <v>364</v>
      </c>
      <c r="D151" s="86"/>
      <c r="E151" s="86"/>
      <c r="F151" s="176" t="s">
        <v>140</v>
      </c>
      <c r="G151" s="121" t="s">
        <v>187</v>
      </c>
      <c r="H151" s="83" t="s">
        <v>469</v>
      </c>
      <c r="I151" s="85"/>
      <c r="J151" s="85"/>
      <c r="K151" s="84" t="str">
        <f t="shared" si="36"/>
        <v/>
      </c>
      <c r="L151" s="121" t="s">
        <v>270</v>
      </c>
      <c r="M151" s="226" t="s">
        <v>609</v>
      </c>
      <c r="N151" s="87"/>
      <c r="O151" s="86"/>
      <c r="P151" s="85"/>
      <c r="Q151" s="85"/>
      <c r="R151" s="31" t="str">
        <f t="shared" si="37"/>
        <v/>
      </c>
      <c r="S151" s="31" t="str">
        <f t="shared" si="38"/>
        <v/>
      </c>
      <c r="T151" s="81" t="str">
        <f t="shared" si="39"/>
        <v/>
      </c>
      <c r="U151" s="87"/>
      <c r="V151" s="87"/>
      <c r="W151" s="87"/>
      <c r="X151" s="85"/>
      <c r="Y151" s="85"/>
      <c r="Z151" s="31" t="str">
        <f t="shared" si="40"/>
        <v/>
      </c>
      <c r="AA151" s="31" t="str">
        <f t="shared" si="41"/>
        <v/>
      </c>
      <c r="AB151" s="81" t="str">
        <f t="shared" si="42"/>
        <v/>
      </c>
    </row>
    <row r="152" spans="2:28" ht="24" x14ac:dyDescent="0.25">
      <c r="B152" s="176" t="s">
        <v>140</v>
      </c>
      <c r="C152" s="136" t="s">
        <v>365</v>
      </c>
      <c r="D152" s="86"/>
      <c r="E152" s="86"/>
      <c r="F152" s="176" t="s">
        <v>140</v>
      </c>
      <c r="G152" s="121" t="s">
        <v>188</v>
      </c>
      <c r="H152" s="83" t="s">
        <v>595</v>
      </c>
      <c r="I152" s="85"/>
      <c r="J152" s="85"/>
      <c r="K152" s="84" t="str">
        <f t="shared" si="36"/>
        <v/>
      </c>
      <c r="L152" s="121" t="s">
        <v>271</v>
      </c>
      <c r="M152" s="226" t="s">
        <v>605</v>
      </c>
      <c r="N152" s="87"/>
      <c r="O152" s="86"/>
      <c r="P152" s="85"/>
      <c r="Q152" s="85"/>
      <c r="R152" s="31" t="str">
        <f t="shared" si="37"/>
        <v/>
      </c>
      <c r="S152" s="31" t="str">
        <f t="shared" si="38"/>
        <v/>
      </c>
      <c r="T152" s="81" t="str">
        <f t="shared" si="39"/>
        <v/>
      </c>
      <c r="U152" s="87"/>
      <c r="V152" s="87"/>
      <c r="W152" s="87"/>
      <c r="X152" s="85"/>
      <c r="Y152" s="85"/>
      <c r="Z152" s="31" t="str">
        <f t="shared" si="40"/>
        <v/>
      </c>
      <c r="AA152" s="31" t="str">
        <f t="shared" si="41"/>
        <v/>
      </c>
      <c r="AB152" s="81" t="str">
        <f t="shared" si="42"/>
        <v/>
      </c>
    </row>
    <row r="153" spans="2:28" ht="24" x14ac:dyDescent="0.25">
      <c r="B153" s="176" t="s">
        <v>140</v>
      </c>
      <c r="C153" s="136" t="s">
        <v>366</v>
      </c>
      <c r="D153" s="86"/>
      <c r="E153" s="86"/>
      <c r="F153" s="176" t="s">
        <v>140</v>
      </c>
      <c r="G153" s="121" t="s">
        <v>189</v>
      </c>
      <c r="H153" s="83" t="s">
        <v>470</v>
      </c>
      <c r="I153" s="85"/>
      <c r="J153" s="85"/>
      <c r="K153" s="84" t="str">
        <f t="shared" si="36"/>
        <v/>
      </c>
      <c r="L153" s="121" t="s">
        <v>272</v>
      </c>
      <c r="M153" s="226" t="s">
        <v>610</v>
      </c>
      <c r="N153" s="87"/>
      <c r="O153" s="86"/>
      <c r="P153" s="85"/>
      <c r="Q153" s="85"/>
      <c r="R153" s="31" t="str">
        <f t="shared" si="37"/>
        <v/>
      </c>
      <c r="S153" s="31" t="str">
        <f t="shared" si="38"/>
        <v/>
      </c>
      <c r="T153" s="81" t="str">
        <f t="shared" si="39"/>
        <v/>
      </c>
      <c r="U153" s="87"/>
      <c r="V153" s="87"/>
      <c r="W153" s="87"/>
      <c r="X153" s="85"/>
      <c r="Y153" s="85"/>
      <c r="Z153" s="31" t="str">
        <f t="shared" si="40"/>
        <v/>
      </c>
      <c r="AA153" s="31" t="str">
        <f t="shared" si="41"/>
        <v/>
      </c>
      <c r="AB153" s="81" t="str">
        <f t="shared" si="42"/>
        <v/>
      </c>
    </row>
    <row r="154" spans="2:28" ht="36" x14ac:dyDescent="0.25">
      <c r="B154" s="176" t="s">
        <v>140</v>
      </c>
      <c r="C154" s="136" t="s">
        <v>367</v>
      </c>
      <c r="D154" s="86"/>
      <c r="E154" s="86"/>
      <c r="F154" s="176" t="s">
        <v>140</v>
      </c>
      <c r="G154" s="121" t="s">
        <v>190</v>
      </c>
      <c r="H154" s="83" t="s">
        <v>585</v>
      </c>
      <c r="I154" s="85"/>
      <c r="J154" s="85"/>
      <c r="K154" s="84" t="str">
        <f t="shared" si="36"/>
        <v/>
      </c>
      <c r="L154" s="121" t="s">
        <v>273</v>
      </c>
      <c r="M154" s="226" t="s">
        <v>611</v>
      </c>
      <c r="N154" s="87"/>
      <c r="O154" s="86"/>
      <c r="P154" s="85"/>
      <c r="Q154" s="85"/>
      <c r="R154" s="31" t="str">
        <f t="shared" si="37"/>
        <v/>
      </c>
      <c r="S154" s="31" t="str">
        <f t="shared" si="38"/>
        <v/>
      </c>
      <c r="T154" s="81" t="str">
        <f t="shared" si="39"/>
        <v/>
      </c>
      <c r="U154" s="87"/>
      <c r="V154" s="87"/>
      <c r="W154" s="87"/>
      <c r="X154" s="85"/>
      <c r="Y154" s="85"/>
      <c r="Z154" s="31" t="str">
        <f t="shared" si="40"/>
        <v/>
      </c>
      <c r="AA154" s="31" t="str">
        <f t="shared" si="41"/>
        <v/>
      </c>
      <c r="AB154" s="81" t="str">
        <f t="shared" si="42"/>
        <v/>
      </c>
    </row>
    <row r="155" spans="2:28" ht="82.8" x14ac:dyDescent="0.25">
      <c r="B155" s="176" t="s">
        <v>140</v>
      </c>
      <c r="C155" s="136" t="s">
        <v>368</v>
      </c>
      <c r="D155" s="86"/>
      <c r="E155" s="86"/>
      <c r="F155" s="176" t="s">
        <v>140</v>
      </c>
      <c r="G155" s="121" t="s">
        <v>191</v>
      </c>
      <c r="H155" s="83" t="s">
        <v>586</v>
      </c>
      <c r="I155" s="85"/>
      <c r="J155" s="85"/>
      <c r="K155" s="84" t="str">
        <f t="shared" si="36"/>
        <v/>
      </c>
      <c r="L155" s="121" t="s">
        <v>274</v>
      </c>
      <c r="M155" s="226" t="s">
        <v>728</v>
      </c>
      <c r="N155" s="87"/>
      <c r="O155" s="86"/>
      <c r="P155" s="85"/>
      <c r="Q155" s="85"/>
      <c r="R155" s="31" t="str">
        <f t="shared" si="37"/>
        <v/>
      </c>
      <c r="S155" s="31" t="str">
        <f t="shared" si="38"/>
        <v/>
      </c>
      <c r="T155" s="81" t="str">
        <f t="shared" si="39"/>
        <v/>
      </c>
      <c r="U155" s="87"/>
      <c r="V155" s="87"/>
      <c r="W155" s="87"/>
      <c r="X155" s="85"/>
      <c r="Y155" s="85"/>
      <c r="Z155" s="31" t="str">
        <f t="shared" si="40"/>
        <v/>
      </c>
      <c r="AA155" s="31" t="str">
        <f t="shared" si="41"/>
        <v/>
      </c>
      <c r="AB155" s="81" t="str">
        <f t="shared" si="42"/>
        <v/>
      </c>
    </row>
    <row r="156" spans="2:28" ht="60" x14ac:dyDescent="0.25">
      <c r="B156" s="176" t="s">
        <v>140</v>
      </c>
      <c r="C156" s="136" t="s">
        <v>369</v>
      </c>
      <c r="D156" s="86"/>
      <c r="E156" s="86"/>
      <c r="F156" s="176" t="s">
        <v>140</v>
      </c>
      <c r="G156" s="121" t="s">
        <v>192</v>
      </c>
      <c r="H156" s="83" t="s">
        <v>587</v>
      </c>
      <c r="I156" s="85"/>
      <c r="J156" s="85"/>
      <c r="K156" s="84" t="str">
        <f t="shared" si="36"/>
        <v/>
      </c>
      <c r="L156" s="121" t="s">
        <v>275</v>
      </c>
      <c r="M156" s="227" t="s">
        <v>285</v>
      </c>
      <c r="N156" s="87"/>
      <c r="O156" s="86"/>
      <c r="P156" s="85"/>
      <c r="Q156" s="85"/>
      <c r="R156" s="31" t="str">
        <f t="shared" si="37"/>
        <v/>
      </c>
      <c r="S156" s="31" t="str">
        <f t="shared" si="38"/>
        <v/>
      </c>
      <c r="T156" s="81" t="str">
        <f t="shared" si="39"/>
        <v/>
      </c>
      <c r="U156" s="87"/>
      <c r="V156" s="87"/>
      <c r="W156" s="87"/>
      <c r="X156" s="85"/>
      <c r="Y156" s="85"/>
      <c r="Z156" s="31" t="str">
        <f t="shared" si="40"/>
        <v/>
      </c>
      <c r="AA156" s="31" t="str">
        <f t="shared" si="41"/>
        <v/>
      </c>
      <c r="AB156" s="81" t="str">
        <f t="shared" si="42"/>
        <v/>
      </c>
    </row>
    <row r="157" spans="2:28" ht="36" x14ac:dyDescent="0.25">
      <c r="B157" s="176" t="s">
        <v>140</v>
      </c>
      <c r="C157" s="136" t="s">
        <v>370</v>
      </c>
      <c r="D157" s="86"/>
      <c r="E157" s="86"/>
      <c r="F157" s="176" t="s">
        <v>140</v>
      </c>
      <c r="G157" s="121" t="s">
        <v>193</v>
      </c>
      <c r="H157" s="83" t="s">
        <v>588</v>
      </c>
      <c r="I157" s="85"/>
      <c r="J157" s="85"/>
      <c r="K157" s="84" t="str">
        <f t="shared" si="36"/>
        <v/>
      </c>
      <c r="L157" s="121" t="s">
        <v>276</v>
      </c>
      <c r="M157" s="226" t="s">
        <v>612</v>
      </c>
      <c r="N157" s="87"/>
      <c r="O157" s="86"/>
      <c r="P157" s="85"/>
      <c r="Q157" s="85"/>
      <c r="R157" s="31" t="str">
        <f t="shared" si="37"/>
        <v/>
      </c>
      <c r="S157" s="31" t="str">
        <f t="shared" si="38"/>
        <v/>
      </c>
      <c r="T157" s="81" t="str">
        <f t="shared" si="39"/>
        <v/>
      </c>
      <c r="U157" s="87"/>
      <c r="V157" s="87"/>
      <c r="W157" s="87"/>
      <c r="X157" s="85"/>
      <c r="Y157" s="85"/>
      <c r="Z157" s="31" t="str">
        <f t="shared" si="40"/>
        <v/>
      </c>
      <c r="AA157" s="31" t="str">
        <f t="shared" si="41"/>
        <v/>
      </c>
      <c r="AB157" s="81" t="str">
        <f t="shared" si="42"/>
        <v/>
      </c>
    </row>
    <row r="158" spans="2:28" ht="72" x14ac:dyDescent="0.25">
      <c r="B158" s="176" t="s">
        <v>140</v>
      </c>
      <c r="C158" s="136" t="s">
        <v>371</v>
      </c>
      <c r="D158" s="86"/>
      <c r="E158" s="86"/>
      <c r="F158" s="176" t="s">
        <v>140</v>
      </c>
      <c r="G158" s="121" t="s">
        <v>194</v>
      </c>
      <c r="H158" s="83" t="s">
        <v>589</v>
      </c>
      <c r="I158" s="85"/>
      <c r="J158" s="85"/>
      <c r="K158" s="84" t="str">
        <f t="shared" si="36"/>
        <v/>
      </c>
      <c r="L158" s="121" t="s">
        <v>277</v>
      </c>
      <c r="M158" s="226" t="s">
        <v>737</v>
      </c>
      <c r="N158" s="87"/>
      <c r="O158" s="86"/>
      <c r="P158" s="85"/>
      <c r="Q158" s="85"/>
      <c r="R158" s="31" t="str">
        <f t="shared" si="37"/>
        <v/>
      </c>
      <c r="S158" s="31" t="str">
        <f t="shared" si="38"/>
        <v/>
      </c>
      <c r="T158" s="81" t="str">
        <f t="shared" si="39"/>
        <v/>
      </c>
      <c r="U158" s="87"/>
      <c r="V158" s="87"/>
      <c r="W158" s="87"/>
      <c r="X158" s="85"/>
      <c r="Y158" s="85"/>
      <c r="Z158" s="31" t="str">
        <f t="shared" si="40"/>
        <v/>
      </c>
      <c r="AA158" s="31" t="str">
        <f t="shared" si="41"/>
        <v/>
      </c>
      <c r="AB158" s="81" t="str">
        <f t="shared" si="42"/>
        <v/>
      </c>
    </row>
    <row r="159" spans="2:28" ht="36" x14ac:dyDescent="0.25">
      <c r="B159" s="176" t="s">
        <v>140</v>
      </c>
      <c r="C159" s="136" t="s">
        <v>372</v>
      </c>
      <c r="D159" s="86"/>
      <c r="E159" s="86"/>
      <c r="F159" s="176" t="s">
        <v>140</v>
      </c>
      <c r="G159" s="121" t="s">
        <v>195</v>
      </c>
      <c r="H159" s="83" t="s">
        <v>590</v>
      </c>
      <c r="I159" s="85"/>
      <c r="J159" s="85"/>
      <c r="K159" s="84" t="str">
        <f t="shared" si="36"/>
        <v/>
      </c>
      <c r="L159" s="121" t="s">
        <v>278</v>
      </c>
      <c r="M159" s="226" t="s">
        <v>613</v>
      </c>
      <c r="N159" s="87"/>
      <c r="O159" s="86"/>
      <c r="P159" s="85"/>
      <c r="Q159" s="85"/>
      <c r="R159" s="31" t="str">
        <f t="shared" si="37"/>
        <v/>
      </c>
      <c r="S159" s="31" t="str">
        <f t="shared" si="38"/>
        <v/>
      </c>
      <c r="T159" s="81" t="str">
        <f t="shared" si="39"/>
        <v/>
      </c>
      <c r="U159" s="87"/>
      <c r="V159" s="87"/>
      <c r="W159" s="87"/>
      <c r="X159" s="85"/>
      <c r="Y159" s="85"/>
      <c r="Z159" s="31" t="str">
        <f t="shared" si="40"/>
        <v/>
      </c>
      <c r="AA159" s="31" t="str">
        <f t="shared" si="41"/>
        <v/>
      </c>
      <c r="AB159" s="81" t="str">
        <f t="shared" si="42"/>
        <v/>
      </c>
    </row>
    <row r="160" spans="2:28" ht="108" x14ac:dyDescent="0.25">
      <c r="B160" s="176" t="s">
        <v>140</v>
      </c>
      <c r="C160" s="136" t="s">
        <v>373</v>
      </c>
      <c r="D160" s="86"/>
      <c r="E160" s="86"/>
      <c r="F160" s="176" t="s">
        <v>140</v>
      </c>
      <c r="G160" s="121" t="s">
        <v>196</v>
      </c>
      <c r="H160" s="83" t="s">
        <v>597</v>
      </c>
      <c r="I160" s="85"/>
      <c r="J160" s="85"/>
      <c r="K160" s="84" t="str">
        <f t="shared" si="36"/>
        <v/>
      </c>
      <c r="L160" s="121" t="s">
        <v>279</v>
      </c>
      <c r="M160" s="226" t="s">
        <v>729</v>
      </c>
      <c r="N160" s="87"/>
      <c r="O160" s="86"/>
      <c r="P160" s="85"/>
      <c r="Q160" s="85"/>
      <c r="R160" s="31" t="str">
        <f t="shared" si="37"/>
        <v/>
      </c>
      <c r="S160" s="31" t="str">
        <f t="shared" si="38"/>
        <v/>
      </c>
      <c r="T160" s="81" t="str">
        <f t="shared" si="39"/>
        <v/>
      </c>
      <c r="U160" s="87"/>
      <c r="V160" s="87"/>
      <c r="W160" s="87"/>
      <c r="X160" s="85"/>
      <c r="Y160" s="85"/>
      <c r="Z160" s="31" t="str">
        <f t="shared" si="40"/>
        <v/>
      </c>
      <c r="AA160" s="31" t="str">
        <f t="shared" si="41"/>
        <v/>
      </c>
      <c r="AB160" s="81" t="str">
        <f t="shared" si="42"/>
        <v/>
      </c>
    </row>
    <row r="161" spans="2:28" ht="132" x14ac:dyDescent="0.25">
      <c r="B161" s="176" t="s">
        <v>140</v>
      </c>
      <c r="C161" s="136" t="s">
        <v>374</v>
      </c>
      <c r="D161" s="86"/>
      <c r="E161" s="86"/>
      <c r="F161" s="176" t="s">
        <v>140</v>
      </c>
      <c r="G161" s="121" t="s">
        <v>197</v>
      </c>
      <c r="H161" s="83" t="s">
        <v>591</v>
      </c>
      <c r="I161" s="85"/>
      <c r="J161" s="85"/>
      <c r="K161" s="84" t="str">
        <f t="shared" si="36"/>
        <v/>
      </c>
      <c r="L161" s="121" t="s">
        <v>280</v>
      </c>
      <c r="M161" s="226" t="s">
        <v>724</v>
      </c>
      <c r="N161" s="87"/>
      <c r="O161" s="86"/>
      <c r="P161" s="85"/>
      <c r="Q161" s="85"/>
      <c r="R161" s="31" t="str">
        <f t="shared" si="37"/>
        <v/>
      </c>
      <c r="S161" s="31" t="str">
        <f t="shared" si="38"/>
        <v/>
      </c>
      <c r="T161" s="81" t="str">
        <f t="shared" si="39"/>
        <v/>
      </c>
      <c r="U161" s="87"/>
      <c r="V161" s="87"/>
      <c r="W161" s="87"/>
      <c r="X161" s="85"/>
      <c r="Y161" s="85"/>
      <c r="Z161" s="31" t="str">
        <f t="shared" si="40"/>
        <v/>
      </c>
      <c r="AA161" s="31" t="str">
        <f t="shared" si="41"/>
        <v/>
      </c>
      <c r="AB161" s="81" t="str">
        <f t="shared" si="42"/>
        <v/>
      </c>
    </row>
    <row r="162" spans="2:28" ht="36" x14ac:dyDescent="0.25">
      <c r="B162" s="176" t="s">
        <v>140</v>
      </c>
      <c r="C162" s="136" t="s">
        <v>375</v>
      </c>
      <c r="D162" s="86"/>
      <c r="E162" s="86"/>
      <c r="F162" s="176" t="s">
        <v>140</v>
      </c>
      <c r="G162" s="121" t="s">
        <v>198</v>
      </c>
      <c r="H162" s="83" t="s">
        <v>592</v>
      </c>
      <c r="I162" s="85"/>
      <c r="J162" s="85"/>
      <c r="K162" s="84" t="str">
        <f t="shared" si="36"/>
        <v/>
      </c>
      <c r="L162" s="121" t="s">
        <v>281</v>
      </c>
      <c r="M162" s="226" t="s">
        <v>614</v>
      </c>
      <c r="N162" s="87"/>
      <c r="O162" s="86"/>
      <c r="P162" s="85"/>
      <c r="Q162" s="85"/>
      <c r="R162" s="31" t="str">
        <f t="shared" si="37"/>
        <v/>
      </c>
      <c r="S162" s="31" t="str">
        <f t="shared" si="38"/>
        <v/>
      </c>
      <c r="T162" s="81" t="str">
        <f t="shared" si="39"/>
        <v/>
      </c>
      <c r="U162" s="87"/>
      <c r="V162" s="87"/>
      <c r="W162" s="87"/>
      <c r="X162" s="85"/>
      <c r="Y162" s="85"/>
      <c r="Z162" s="31" t="str">
        <f t="shared" si="40"/>
        <v/>
      </c>
      <c r="AA162" s="31" t="str">
        <f t="shared" si="41"/>
        <v/>
      </c>
      <c r="AB162" s="81" t="str">
        <f t="shared" si="42"/>
        <v/>
      </c>
    </row>
    <row r="163" spans="2:28" s="88" customFormat="1" ht="16.8" hidden="1" customHeight="1" x14ac:dyDescent="0.25">
      <c r="B163" s="86" t="s">
        <v>140</v>
      </c>
      <c r="C163" s="87" t="s">
        <v>593</v>
      </c>
      <c r="D163" s="86"/>
      <c r="E163" s="86"/>
      <c r="F163" s="86" t="s">
        <v>140</v>
      </c>
      <c r="G163" s="187" t="s">
        <v>102</v>
      </c>
      <c r="H163" s="87" t="s">
        <v>96</v>
      </c>
      <c r="I163" s="85"/>
      <c r="J163" s="85"/>
      <c r="K163" s="195" t="str">
        <f t="shared" si="36"/>
        <v/>
      </c>
      <c r="L163" s="187" t="s">
        <v>103</v>
      </c>
      <c r="M163" s="87" t="s">
        <v>97</v>
      </c>
      <c r="N163" s="87"/>
      <c r="O163" s="86"/>
      <c r="P163" s="85"/>
      <c r="Q163" s="85"/>
      <c r="R163" s="94" t="str">
        <f t="shared" si="37"/>
        <v/>
      </c>
      <c r="S163" s="94" t="str">
        <f t="shared" si="38"/>
        <v/>
      </c>
      <c r="T163" s="196" t="str">
        <f t="shared" si="39"/>
        <v/>
      </c>
      <c r="U163" s="87" t="s">
        <v>97</v>
      </c>
      <c r="V163" s="87"/>
      <c r="W163" s="87"/>
      <c r="X163" s="85"/>
      <c r="Y163" s="85"/>
      <c r="Z163" s="94" t="str">
        <f t="shared" si="40"/>
        <v/>
      </c>
      <c r="AA163" s="94" t="str">
        <f t="shared" si="41"/>
        <v/>
      </c>
      <c r="AB163" s="196" t="str">
        <f t="shared" si="42"/>
        <v/>
      </c>
    </row>
    <row r="164" spans="2:28" s="88" customFormat="1" ht="16.8" customHeight="1" x14ac:dyDescent="0.25">
      <c r="B164" s="86" t="s">
        <v>140</v>
      </c>
      <c r="C164" s="87" t="s">
        <v>593</v>
      </c>
      <c r="D164" s="86"/>
      <c r="E164" s="86"/>
      <c r="F164" s="86" t="s">
        <v>140</v>
      </c>
      <c r="G164" s="187" t="s">
        <v>102</v>
      </c>
      <c r="H164" s="87" t="s">
        <v>96</v>
      </c>
      <c r="I164" s="85"/>
      <c r="J164" s="85"/>
      <c r="K164" s="195" t="str">
        <f t="shared" si="36"/>
        <v/>
      </c>
      <c r="L164" s="187" t="s">
        <v>103</v>
      </c>
      <c r="M164" s="87" t="s">
        <v>97</v>
      </c>
      <c r="N164" s="87"/>
      <c r="O164" s="86"/>
      <c r="P164" s="85"/>
      <c r="Q164" s="85"/>
      <c r="R164" s="94" t="str">
        <f t="shared" si="37"/>
        <v/>
      </c>
      <c r="S164" s="94" t="str">
        <f t="shared" si="38"/>
        <v/>
      </c>
      <c r="T164" s="196" t="str">
        <f t="shared" si="39"/>
        <v/>
      </c>
      <c r="U164" s="87" t="s">
        <v>97</v>
      </c>
      <c r="V164" s="87"/>
      <c r="W164" s="87"/>
      <c r="X164" s="85"/>
      <c r="Y164" s="85"/>
      <c r="Z164" s="94" t="str">
        <f t="shared" si="40"/>
        <v/>
      </c>
      <c r="AA164" s="94" t="str">
        <f t="shared" si="41"/>
        <v/>
      </c>
      <c r="AB164" s="196" t="str">
        <f t="shared" si="42"/>
        <v/>
      </c>
    </row>
    <row r="165" spans="2:28" s="88" customFormat="1" ht="47.4" customHeight="1" x14ac:dyDescent="0.25">
      <c r="B165" s="86" t="s">
        <v>618</v>
      </c>
      <c r="C165" s="136" t="s">
        <v>348</v>
      </c>
      <c r="D165" s="86"/>
      <c r="E165" s="86"/>
      <c r="F165" s="86" t="s">
        <v>618</v>
      </c>
      <c r="G165" s="122" t="s">
        <v>619</v>
      </c>
      <c r="H165" s="83" t="s">
        <v>460</v>
      </c>
      <c r="I165" s="85"/>
      <c r="J165" s="85"/>
      <c r="K165" s="195"/>
      <c r="L165" s="122" t="s">
        <v>648</v>
      </c>
      <c r="M165" s="225" t="s">
        <v>289</v>
      </c>
      <c r="N165" s="87"/>
      <c r="O165" s="86"/>
      <c r="P165" s="85"/>
      <c r="Q165" s="85"/>
      <c r="R165" s="94" t="str">
        <f t="shared" ref="R165:R194" si="43">IF(ISNUMBER(I165),IF(I165+P165&gt;1,I165+P165,1),"")</f>
        <v/>
      </c>
      <c r="S165" s="94" t="str">
        <f t="shared" ref="S165:S194" si="44">IF(ISNUMBER(J165),IF(J165+Q165&gt;1,J165+Q165,1),"")</f>
        <v/>
      </c>
      <c r="T165" s="196" t="str">
        <f t="shared" ref="T165:T194" si="45">IF(OR(R165="",S165=""),"",R165*S165)</f>
        <v/>
      </c>
      <c r="U165" s="87"/>
      <c r="V165" s="87"/>
      <c r="W165" s="87"/>
      <c r="X165" s="85"/>
      <c r="Y165" s="85"/>
      <c r="Z165" s="94" t="str">
        <f t="shared" ref="Z165:Z194" si="46">IF(ISNUMBER($R165),IF($R165+X165&gt;1,$R165+X165,1),"")</f>
        <v/>
      </c>
      <c r="AA165" s="94" t="str">
        <f t="shared" ref="AA165:AA194" si="47">IF(ISNUMBER($S165),IF($S165+Y165&gt;1,$S165+Y165,1),"")</f>
        <v/>
      </c>
      <c r="AB165" s="196" t="str">
        <f t="shared" ref="AB165:AB194" si="48">IF(OR(Z165="",AA165=""),"",Z165*AA165)</f>
        <v/>
      </c>
    </row>
    <row r="166" spans="2:28" s="88" customFormat="1" ht="45.6" customHeight="1" x14ac:dyDescent="0.25">
      <c r="B166" s="86" t="s">
        <v>618</v>
      </c>
      <c r="C166" s="136" t="s">
        <v>349</v>
      </c>
      <c r="D166" s="86"/>
      <c r="E166" s="86"/>
      <c r="F166" s="86" t="s">
        <v>618</v>
      </c>
      <c r="G166" s="122" t="s">
        <v>620</v>
      </c>
      <c r="H166" s="83" t="s">
        <v>579</v>
      </c>
      <c r="I166" s="85"/>
      <c r="J166" s="85"/>
      <c r="K166" s="195"/>
      <c r="L166" s="122" t="s">
        <v>649</v>
      </c>
      <c r="M166" s="225" t="s">
        <v>580</v>
      </c>
      <c r="N166" s="87"/>
      <c r="O166" s="86"/>
      <c r="P166" s="85"/>
      <c r="Q166" s="85"/>
      <c r="R166" s="94" t="str">
        <f t="shared" si="43"/>
        <v/>
      </c>
      <c r="S166" s="94" t="str">
        <f t="shared" si="44"/>
        <v/>
      </c>
      <c r="T166" s="196" t="str">
        <f t="shared" si="45"/>
        <v/>
      </c>
      <c r="U166" s="87"/>
      <c r="V166" s="87"/>
      <c r="W166" s="87"/>
      <c r="X166" s="85"/>
      <c r="Y166" s="85"/>
      <c r="Z166" s="94" t="str">
        <f t="shared" si="46"/>
        <v/>
      </c>
      <c r="AA166" s="94" t="str">
        <f t="shared" si="47"/>
        <v/>
      </c>
      <c r="AB166" s="196" t="str">
        <f t="shared" si="48"/>
        <v/>
      </c>
    </row>
    <row r="167" spans="2:28" s="88" customFormat="1" ht="34.799999999999997" customHeight="1" x14ac:dyDescent="0.25">
      <c r="B167" s="86" t="s">
        <v>618</v>
      </c>
      <c r="C167" s="136" t="s">
        <v>350</v>
      </c>
      <c r="D167" s="86"/>
      <c r="E167" s="86"/>
      <c r="F167" s="86" t="s">
        <v>618</v>
      </c>
      <c r="G167" s="122" t="s">
        <v>621</v>
      </c>
      <c r="H167" s="148" t="s">
        <v>108</v>
      </c>
      <c r="I167" s="85"/>
      <c r="J167" s="85"/>
      <c r="K167" s="195"/>
      <c r="L167" s="122" t="s">
        <v>650</v>
      </c>
      <c r="M167" s="225" t="s">
        <v>287</v>
      </c>
      <c r="N167" s="87"/>
      <c r="O167" s="86"/>
      <c r="P167" s="85"/>
      <c r="Q167" s="85"/>
      <c r="R167" s="94" t="str">
        <f t="shared" si="43"/>
        <v/>
      </c>
      <c r="S167" s="94" t="str">
        <f t="shared" si="44"/>
        <v/>
      </c>
      <c r="T167" s="196" t="str">
        <f t="shared" si="45"/>
        <v/>
      </c>
      <c r="U167" s="87"/>
      <c r="V167" s="87"/>
      <c r="W167" s="87"/>
      <c r="X167" s="85"/>
      <c r="Y167" s="85"/>
      <c r="Z167" s="94" t="str">
        <f t="shared" si="46"/>
        <v/>
      </c>
      <c r="AA167" s="94" t="str">
        <f t="shared" si="47"/>
        <v/>
      </c>
      <c r="AB167" s="196" t="str">
        <f t="shared" si="48"/>
        <v/>
      </c>
    </row>
    <row r="168" spans="2:28" s="88" customFormat="1" ht="37.799999999999997" customHeight="1" x14ac:dyDescent="0.25">
      <c r="B168" s="86" t="s">
        <v>618</v>
      </c>
      <c r="C168" s="136" t="s">
        <v>351</v>
      </c>
      <c r="D168" s="86"/>
      <c r="E168" s="86"/>
      <c r="F168" s="86" t="s">
        <v>618</v>
      </c>
      <c r="G168" s="122" t="s">
        <v>622</v>
      </c>
      <c r="H168" s="148" t="s">
        <v>461</v>
      </c>
      <c r="I168" s="85"/>
      <c r="J168" s="85"/>
      <c r="K168" s="195"/>
      <c r="L168" s="122" t="s">
        <v>651</v>
      </c>
      <c r="M168" s="225" t="s">
        <v>288</v>
      </c>
      <c r="N168" s="87"/>
      <c r="O168" s="86"/>
      <c r="P168" s="85"/>
      <c r="Q168" s="85"/>
      <c r="R168" s="94" t="str">
        <f t="shared" si="43"/>
        <v/>
      </c>
      <c r="S168" s="94" t="str">
        <f t="shared" si="44"/>
        <v/>
      </c>
      <c r="T168" s="196" t="str">
        <f t="shared" si="45"/>
        <v/>
      </c>
      <c r="U168" s="87"/>
      <c r="V168" s="87"/>
      <c r="W168" s="87"/>
      <c r="X168" s="85"/>
      <c r="Y168" s="85"/>
      <c r="Z168" s="94" t="str">
        <f t="shared" si="46"/>
        <v/>
      </c>
      <c r="AA168" s="94" t="str">
        <f t="shared" si="47"/>
        <v/>
      </c>
      <c r="AB168" s="196" t="str">
        <f t="shared" si="48"/>
        <v/>
      </c>
    </row>
    <row r="169" spans="2:28" s="88" customFormat="1" ht="53.4" customHeight="1" x14ac:dyDescent="0.25">
      <c r="B169" s="86" t="s">
        <v>618</v>
      </c>
      <c r="C169" s="136" t="s">
        <v>352</v>
      </c>
      <c r="D169" s="86"/>
      <c r="E169" s="86"/>
      <c r="F169" s="86" t="s">
        <v>618</v>
      </c>
      <c r="G169" s="122" t="s">
        <v>623</v>
      </c>
      <c r="H169" s="83" t="s">
        <v>581</v>
      </c>
      <c r="I169" s="85"/>
      <c r="J169" s="85"/>
      <c r="K169" s="195"/>
      <c r="L169" s="122" t="s">
        <v>652</v>
      </c>
      <c r="M169" s="226" t="s">
        <v>282</v>
      </c>
      <c r="N169" s="87"/>
      <c r="O169" s="86"/>
      <c r="P169" s="85"/>
      <c r="Q169" s="85"/>
      <c r="R169" s="94" t="str">
        <f t="shared" si="43"/>
        <v/>
      </c>
      <c r="S169" s="94" t="str">
        <f t="shared" si="44"/>
        <v/>
      </c>
      <c r="T169" s="196" t="str">
        <f t="shared" si="45"/>
        <v/>
      </c>
      <c r="U169" s="87"/>
      <c r="V169" s="87"/>
      <c r="W169" s="87"/>
      <c r="X169" s="85"/>
      <c r="Y169" s="85"/>
      <c r="Z169" s="94" t="str">
        <f t="shared" si="46"/>
        <v/>
      </c>
      <c r="AA169" s="94" t="str">
        <f t="shared" si="47"/>
        <v/>
      </c>
      <c r="AB169" s="196" t="str">
        <f t="shared" si="48"/>
        <v/>
      </c>
    </row>
    <row r="170" spans="2:28" s="88" customFormat="1" ht="30.6" customHeight="1" x14ac:dyDescent="0.25">
      <c r="B170" s="86" t="s">
        <v>618</v>
      </c>
      <c r="C170" s="136" t="s">
        <v>353</v>
      </c>
      <c r="D170" s="86"/>
      <c r="E170" s="86"/>
      <c r="F170" s="86" t="s">
        <v>618</v>
      </c>
      <c r="G170" s="122" t="s">
        <v>624</v>
      </c>
      <c r="H170" s="83" t="s">
        <v>462</v>
      </c>
      <c r="I170" s="85"/>
      <c r="J170" s="85"/>
      <c r="K170" s="195"/>
      <c r="L170" s="122" t="s">
        <v>653</v>
      </c>
      <c r="M170" s="226" t="s">
        <v>603</v>
      </c>
      <c r="N170" s="87"/>
      <c r="O170" s="86"/>
      <c r="P170" s="85"/>
      <c r="Q170" s="85"/>
      <c r="R170" s="94" t="str">
        <f t="shared" si="43"/>
        <v/>
      </c>
      <c r="S170" s="94" t="str">
        <f t="shared" si="44"/>
        <v/>
      </c>
      <c r="T170" s="196" t="str">
        <f t="shared" si="45"/>
        <v/>
      </c>
      <c r="U170" s="87"/>
      <c r="V170" s="87"/>
      <c r="W170" s="87"/>
      <c r="X170" s="85"/>
      <c r="Y170" s="85"/>
      <c r="Z170" s="94" t="str">
        <f t="shared" si="46"/>
        <v/>
      </c>
      <c r="AA170" s="94" t="str">
        <f t="shared" si="47"/>
        <v/>
      </c>
      <c r="AB170" s="196" t="str">
        <f t="shared" si="48"/>
        <v/>
      </c>
    </row>
    <row r="171" spans="2:28" s="88" customFormat="1" ht="31.8" customHeight="1" x14ac:dyDescent="0.25">
      <c r="B171" s="86" t="s">
        <v>618</v>
      </c>
      <c r="C171" s="136" t="s">
        <v>354</v>
      </c>
      <c r="D171" s="86"/>
      <c r="E171" s="86"/>
      <c r="F171" s="86" t="s">
        <v>618</v>
      </c>
      <c r="G171" s="122" t="s">
        <v>625</v>
      </c>
      <c r="H171" s="83" t="s">
        <v>463</v>
      </c>
      <c r="I171" s="85"/>
      <c r="J171" s="85"/>
      <c r="K171" s="195"/>
      <c r="L171" s="122" t="s">
        <v>654</v>
      </c>
      <c r="M171" s="226" t="s">
        <v>282</v>
      </c>
      <c r="N171" s="87"/>
      <c r="O171" s="86"/>
      <c r="P171" s="85"/>
      <c r="Q171" s="85"/>
      <c r="R171" s="94" t="str">
        <f t="shared" si="43"/>
        <v/>
      </c>
      <c r="S171" s="94" t="str">
        <f t="shared" si="44"/>
        <v/>
      </c>
      <c r="T171" s="196" t="str">
        <f t="shared" si="45"/>
        <v/>
      </c>
      <c r="U171" s="87"/>
      <c r="V171" s="87"/>
      <c r="W171" s="87"/>
      <c r="X171" s="85"/>
      <c r="Y171" s="85"/>
      <c r="Z171" s="94" t="str">
        <f t="shared" si="46"/>
        <v/>
      </c>
      <c r="AA171" s="94" t="str">
        <f t="shared" si="47"/>
        <v/>
      </c>
      <c r="AB171" s="196" t="str">
        <f t="shared" si="48"/>
        <v/>
      </c>
    </row>
    <row r="172" spans="2:28" s="88" customFormat="1" ht="31.2" customHeight="1" x14ac:dyDescent="0.25">
      <c r="B172" s="86" t="s">
        <v>618</v>
      </c>
      <c r="C172" s="136" t="s">
        <v>355</v>
      </c>
      <c r="D172" s="86"/>
      <c r="E172" s="86"/>
      <c r="F172" s="86" t="s">
        <v>618</v>
      </c>
      <c r="G172" s="122" t="s">
        <v>626</v>
      </c>
      <c r="H172" s="83" t="s">
        <v>464</v>
      </c>
      <c r="I172" s="85"/>
      <c r="J172" s="85"/>
      <c r="K172" s="195"/>
      <c r="L172" s="122" t="s">
        <v>655</v>
      </c>
      <c r="M172" s="226" t="s">
        <v>284</v>
      </c>
      <c r="N172" s="87"/>
      <c r="O172" s="86"/>
      <c r="P172" s="85"/>
      <c r="Q172" s="85"/>
      <c r="R172" s="94" t="str">
        <f t="shared" si="43"/>
        <v/>
      </c>
      <c r="S172" s="94" t="str">
        <f t="shared" si="44"/>
        <v/>
      </c>
      <c r="T172" s="196" t="str">
        <f t="shared" si="45"/>
        <v/>
      </c>
      <c r="U172" s="87"/>
      <c r="V172" s="87"/>
      <c r="W172" s="87"/>
      <c r="X172" s="85"/>
      <c r="Y172" s="85"/>
      <c r="Z172" s="94" t="str">
        <f t="shared" si="46"/>
        <v/>
      </c>
      <c r="AA172" s="94" t="str">
        <f t="shared" si="47"/>
        <v/>
      </c>
      <c r="AB172" s="196" t="str">
        <f t="shared" si="48"/>
        <v/>
      </c>
    </row>
    <row r="173" spans="2:28" s="88" customFormat="1" ht="32.4" customHeight="1" x14ac:dyDescent="0.25">
      <c r="B173" s="86" t="s">
        <v>618</v>
      </c>
      <c r="C173" s="136" t="s">
        <v>356</v>
      </c>
      <c r="D173" s="86"/>
      <c r="E173" s="86"/>
      <c r="F173" s="86" t="s">
        <v>618</v>
      </c>
      <c r="G173" s="122" t="s">
        <v>627</v>
      </c>
      <c r="H173" s="83" t="s">
        <v>582</v>
      </c>
      <c r="I173" s="85"/>
      <c r="J173" s="85"/>
      <c r="K173" s="195"/>
      <c r="L173" s="122" t="s">
        <v>656</v>
      </c>
      <c r="M173" s="226" t="s">
        <v>283</v>
      </c>
      <c r="N173" s="87"/>
      <c r="O173" s="86"/>
      <c r="P173" s="85"/>
      <c r="Q173" s="85"/>
      <c r="R173" s="94" t="str">
        <f t="shared" si="43"/>
        <v/>
      </c>
      <c r="S173" s="94" t="str">
        <f t="shared" si="44"/>
        <v/>
      </c>
      <c r="T173" s="196" t="str">
        <f t="shared" si="45"/>
        <v/>
      </c>
      <c r="U173" s="87"/>
      <c r="V173" s="87"/>
      <c r="W173" s="87"/>
      <c r="X173" s="85"/>
      <c r="Y173" s="85"/>
      <c r="Z173" s="94" t="str">
        <f t="shared" si="46"/>
        <v/>
      </c>
      <c r="AA173" s="94" t="str">
        <f t="shared" si="47"/>
        <v/>
      </c>
      <c r="AB173" s="196" t="str">
        <f t="shared" si="48"/>
        <v/>
      </c>
    </row>
    <row r="174" spans="2:28" s="88" customFormat="1" ht="31.2" customHeight="1" x14ac:dyDescent="0.25">
      <c r="B174" s="86" t="s">
        <v>618</v>
      </c>
      <c r="C174" s="136" t="s">
        <v>357</v>
      </c>
      <c r="D174" s="86"/>
      <c r="E174" s="86"/>
      <c r="F174" s="86" t="s">
        <v>618</v>
      </c>
      <c r="G174" s="122" t="s">
        <v>628</v>
      </c>
      <c r="H174" s="83" t="s">
        <v>107</v>
      </c>
      <c r="I174" s="85"/>
      <c r="J174" s="85"/>
      <c r="K174" s="195"/>
      <c r="L174" s="122" t="s">
        <v>657</v>
      </c>
      <c r="M174" s="226" t="s">
        <v>719</v>
      </c>
      <c r="N174" s="87"/>
      <c r="O174" s="86"/>
      <c r="P174" s="85"/>
      <c r="Q174" s="85"/>
      <c r="R174" s="94" t="str">
        <f t="shared" si="43"/>
        <v/>
      </c>
      <c r="S174" s="94" t="str">
        <f t="shared" si="44"/>
        <v/>
      </c>
      <c r="T174" s="196" t="str">
        <f t="shared" si="45"/>
        <v/>
      </c>
      <c r="U174" s="87"/>
      <c r="V174" s="87"/>
      <c r="W174" s="87"/>
      <c r="X174" s="85"/>
      <c r="Y174" s="85"/>
      <c r="Z174" s="94" t="str">
        <f t="shared" si="46"/>
        <v/>
      </c>
      <c r="AA174" s="94" t="str">
        <f t="shared" si="47"/>
        <v/>
      </c>
      <c r="AB174" s="196" t="str">
        <f t="shared" si="48"/>
        <v/>
      </c>
    </row>
    <row r="175" spans="2:28" s="88" customFormat="1" ht="34.799999999999997" customHeight="1" x14ac:dyDescent="0.25">
      <c r="B175" s="86" t="s">
        <v>618</v>
      </c>
      <c r="C175" s="136" t="s">
        <v>358</v>
      </c>
      <c r="D175" s="86"/>
      <c r="E175" s="86"/>
      <c r="F175" s="86" t="s">
        <v>618</v>
      </c>
      <c r="G175" s="122" t="s">
        <v>629</v>
      </c>
      <c r="H175" s="83" t="s">
        <v>465</v>
      </c>
      <c r="I175" s="85"/>
      <c r="J175" s="85"/>
      <c r="K175" s="195"/>
      <c r="L175" s="122" t="s">
        <v>658</v>
      </c>
      <c r="M175" s="226" t="s">
        <v>608</v>
      </c>
      <c r="N175" s="87"/>
      <c r="O175" s="86"/>
      <c r="P175" s="85"/>
      <c r="Q175" s="85"/>
      <c r="R175" s="94" t="str">
        <f t="shared" si="43"/>
        <v/>
      </c>
      <c r="S175" s="94" t="str">
        <f t="shared" si="44"/>
        <v/>
      </c>
      <c r="T175" s="196" t="str">
        <f t="shared" si="45"/>
        <v/>
      </c>
      <c r="U175" s="87"/>
      <c r="V175" s="87"/>
      <c r="W175" s="87"/>
      <c r="X175" s="85"/>
      <c r="Y175" s="85"/>
      <c r="Z175" s="94" t="str">
        <f t="shared" si="46"/>
        <v/>
      </c>
      <c r="AA175" s="94" t="str">
        <f t="shared" si="47"/>
        <v/>
      </c>
      <c r="AB175" s="196" t="str">
        <f t="shared" si="48"/>
        <v/>
      </c>
    </row>
    <row r="176" spans="2:28" s="88" customFormat="1" ht="37.799999999999997" customHeight="1" x14ac:dyDescent="0.25">
      <c r="B176" s="86" t="s">
        <v>618</v>
      </c>
      <c r="C176" s="136" t="s">
        <v>359</v>
      </c>
      <c r="D176" s="86"/>
      <c r="E176" s="86"/>
      <c r="F176" s="86" t="s">
        <v>618</v>
      </c>
      <c r="G176" s="122" t="s">
        <v>630</v>
      </c>
      <c r="H176" s="83" t="s">
        <v>583</v>
      </c>
      <c r="I176" s="85"/>
      <c r="J176" s="85"/>
      <c r="K176" s="195"/>
      <c r="L176" s="122" t="s">
        <v>659</v>
      </c>
      <c r="M176" s="226" t="s">
        <v>604</v>
      </c>
      <c r="N176" s="87"/>
      <c r="O176" s="86"/>
      <c r="P176" s="85"/>
      <c r="Q176" s="85"/>
      <c r="R176" s="94" t="str">
        <f t="shared" si="43"/>
        <v/>
      </c>
      <c r="S176" s="94" t="str">
        <f t="shared" si="44"/>
        <v/>
      </c>
      <c r="T176" s="196" t="str">
        <f t="shared" si="45"/>
        <v/>
      </c>
      <c r="U176" s="87"/>
      <c r="V176" s="87"/>
      <c r="W176" s="87"/>
      <c r="X176" s="85"/>
      <c r="Y176" s="85"/>
      <c r="Z176" s="94" t="str">
        <f t="shared" si="46"/>
        <v/>
      </c>
      <c r="AA176" s="94" t="str">
        <f t="shared" si="47"/>
        <v/>
      </c>
      <c r="AB176" s="196" t="str">
        <f t="shared" si="48"/>
        <v/>
      </c>
    </row>
    <row r="177" spans="2:28" s="88" customFormat="1" ht="34.799999999999997" customHeight="1" x14ac:dyDescent="0.25">
      <c r="B177" s="86" t="s">
        <v>618</v>
      </c>
      <c r="C177" s="136" t="s">
        <v>360</v>
      </c>
      <c r="D177" s="86"/>
      <c r="E177" s="86"/>
      <c r="F177" s="86" t="s">
        <v>618</v>
      </c>
      <c r="G177" s="122" t="s">
        <v>631</v>
      </c>
      <c r="H177" s="83" t="s">
        <v>466</v>
      </c>
      <c r="I177" s="85"/>
      <c r="J177" s="85"/>
      <c r="K177" s="195"/>
      <c r="L177" s="122" t="s">
        <v>660</v>
      </c>
      <c r="M177" s="226" t="s">
        <v>715</v>
      </c>
      <c r="N177" s="87"/>
      <c r="O177" s="86"/>
      <c r="P177" s="85"/>
      <c r="Q177" s="85"/>
      <c r="R177" s="94" t="str">
        <f t="shared" si="43"/>
        <v/>
      </c>
      <c r="S177" s="94" t="str">
        <f t="shared" si="44"/>
        <v/>
      </c>
      <c r="T177" s="196" t="str">
        <f t="shared" si="45"/>
        <v/>
      </c>
      <c r="U177" s="87"/>
      <c r="V177" s="87"/>
      <c r="W177" s="87"/>
      <c r="X177" s="85"/>
      <c r="Y177" s="85"/>
      <c r="Z177" s="94" t="str">
        <f t="shared" si="46"/>
        <v/>
      </c>
      <c r="AA177" s="94" t="str">
        <f t="shared" si="47"/>
        <v/>
      </c>
      <c r="AB177" s="196" t="str">
        <f t="shared" si="48"/>
        <v/>
      </c>
    </row>
    <row r="178" spans="2:28" s="88" customFormat="1" ht="35.4" customHeight="1" x14ac:dyDescent="0.25">
      <c r="B178" s="86" t="s">
        <v>618</v>
      </c>
      <c r="C178" s="136" t="s">
        <v>361</v>
      </c>
      <c r="D178" s="86"/>
      <c r="E178" s="86"/>
      <c r="F178" s="86" t="s">
        <v>618</v>
      </c>
      <c r="G178" s="122" t="s">
        <v>632</v>
      </c>
      <c r="H178" s="83" t="s">
        <v>467</v>
      </c>
      <c r="I178" s="85"/>
      <c r="J178" s="85"/>
      <c r="K178" s="195"/>
      <c r="L178" s="122" t="s">
        <v>661</v>
      </c>
      <c r="M178" s="226" t="s">
        <v>607</v>
      </c>
      <c r="N178" s="87"/>
      <c r="O178" s="86"/>
      <c r="P178" s="85"/>
      <c r="Q178" s="85"/>
      <c r="R178" s="94" t="str">
        <f t="shared" si="43"/>
        <v/>
      </c>
      <c r="S178" s="94" t="str">
        <f t="shared" si="44"/>
        <v/>
      </c>
      <c r="T178" s="196" t="str">
        <f t="shared" si="45"/>
        <v/>
      </c>
      <c r="U178" s="87"/>
      <c r="V178" s="87"/>
      <c r="W178" s="87"/>
      <c r="X178" s="85"/>
      <c r="Y178" s="85"/>
      <c r="Z178" s="94" t="str">
        <f t="shared" si="46"/>
        <v/>
      </c>
      <c r="AA178" s="94" t="str">
        <f t="shared" si="47"/>
        <v/>
      </c>
      <c r="AB178" s="196" t="str">
        <f t="shared" si="48"/>
        <v/>
      </c>
    </row>
    <row r="179" spans="2:28" s="88" customFormat="1" ht="36.6" customHeight="1" x14ac:dyDescent="0.25">
      <c r="B179" s="86" t="s">
        <v>618</v>
      </c>
      <c r="C179" s="136" t="s">
        <v>362</v>
      </c>
      <c r="D179" s="86"/>
      <c r="E179" s="86"/>
      <c r="F179" s="86" t="s">
        <v>618</v>
      </c>
      <c r="G179" s="122" t="s">
        <v>633</v>
      </c>
      <c r="H179" s="83" t="s">
        <v>584</v>
      </c>
      <c r="I179" s="85"/>
      <c r="J179" s="85"/>
      <c r="K179" s="195"/>
      <c r="L179" s="122" t="s">
        <v>662</v>
      </c>
      <c r="M179" s="226" t="s">
        <v>606</v>
      </c>
      <c r="N179" s="87"/>
      <c r="O179" s="86"/>
      <c r="P179" s="85"/>
      <c r="Q179" s="85"/>
      <c r="R179" s="94" t="str">
        <f t="shared" si="43"/>
        <v/>
      </c>
      <c r="S179" s="94" t="str">
        <f t="shared" si="44"/>
        <v/>
      </c>
      <c r="T179" s="196" t="str">
        <f t="shared" si="45"/>
        <v/>
      </c>
      <c r="U179" s="87"/>
      <c r="V179" s="87"/>
      <c r="W179" s="87"/>
      <c r="X179" s="85"/>
      <c r="Y179" s="85"/>
      <c r="Z179" s="94" t="str">
        <f t="shared" si="46"/>
        <v/>
      </c>
      <c r="AA179" s="94" t="str">
        <f t="shared" si="47"/>
        <v/>
      </c>
      <c r="AB179" s="196" t="str">
        <f t="shared" si="48"/>
        <v/>
      </c>
    </row>
    <row r="180" spans="2:28" s="88" customFormat="1" ht="33.6" customHeight="1" x14ac:dyDescent="0.25">
      <c r="B180" s="86" t="s">
        <v>618</v>
      </c>
      <c r="C180" s="136" t="s">
        <v>363</v>
      </c>
      <c r="D180" s="86"/>
      <c r="E180" s="86"/>
      <c r="F180" s="86" t="s">
        <v>618</v>
      </c>
      <c r="G180" s="122" t="s">
        <v>634</v>
      </c>
      <c r="H180" s="83" t="s">
        <v>468</v>
      </c>
      <c r="I180" s="85"/>
      <c r="J180" s="85"/>
      <c r="K180" s="195"/>
      <c r="L180" s="122" t="s">
        <v>663</v>
      </c>
      <c r="M180" s="226" t="s">
        <v>720</v>
      </c>
      <c r="N180" s="87"/>
      <c r="O180" s="86"/>
      <c r="P180" s="85"/>
      <c r="Q180" s="85"/>
      <c r="R180" s="94" t="str">
        <f t="shared" si="43"/>
        <v/>
      </c>
      <c r="S180" s="94" t="str">
        <f t="shared" si="44"/>
        <v/>
      </c>
      <c r="T180" s="196" t="str">
        <f t="shared" si="45"/>
        <v/>
      </c>
      <c r="U180" s="87"/>
      <c r="V180" s="87"/>
      <c r="W180" s="87"/>
      <c r="X180" s="85"/>
      <c r="Y180" s="85"/>
      <c r="Z180" s="94" t="str">
        <f t="shared" si="46"/>
        <v/>
      </c>
      <c r="AA180" s="94" t="str">
        <f t="shared" si="47"/>
        <v/>
      </c>
      <c r="AB180" s="196" t="str">
        <f t="shared" si="48"/>
        <v/>
      </c>
    </row>
    <row r="181" spans="2:28" s="88" customFormat="1" ht="30.6" customHeight="1" x14ac:dyDescent="0.25">
      <c r="B181" s="86" t="s">
        <v>618</v>
      </c>
      <c r="C181" s="136" t="s">
        <v>364</v>
      </c>
      <c r="D181" s="86"/>
      <c r="E181" s="86"/>
      <c r="F181" s="86" t="s">
        <v>618</v>
      </c>
      <c r="G181" s="122" t="s">
        <v>635</v>
      </c>
      <c r="H181" s="83" t="s">
        <v>469</v>
      </c>
      <c r="I181" s="85"/>
      <c r="J181" s="85"/>
      <c r="K181" s="195"/>
      <c r="L181" s="122" t="s">
        <v>664</v>
      </c>
      <c r="M181" s="226" t="s">
        <v>609</v>
      </c>
      <c r="N181" s="87"/>
      <c r="O181" s="86"/>
      <c r="P181" s="85"/>
      <c r="Q181" s="85"/>
      <c r="R181" s="94" t="str">
        <f t="shared" si="43"/>
        <v/>
      </c>
      <c r="S181" s="94" t="str">
        <f t="shared" si="44"/>
        <v/>
      </c>
      <c r="T181" s="196" t="str">
        <f t="shared" si="45"/>
        <v/>
      </c>
      <c r="U181" s="87"/>
      <c r="V181" s="87"/>
      <c r="W181" s="87"/>
      <c r="X181" s="85"/>
      <c r="Y181" s="85"/>
      <c r="Z181" s="94" t="str">
        <f t="shared" si="46"/>
        <v/>
      </c>
      <c r="AA181" s="94" t="str">
        <f t="shared" si="47"/>
        <v/>
      </c>
      <c r="AB181" s="196" t="str">
        <f t="shared" si="48"/>
        <v/>
      </c>
    </row>
    <row r="182" spans="2:28" s="88" customFormat="1" ht="28.2" customHeight="1" x14ac:dyDescent="0.25">
      <c r="B182" s="86" t="s">
        <v>618</v>
      </c>
      <c r="C182" s="136" t="s">
        <v>365</v>
      </c>
      <c r="D182" s="86"/>
      <c r="E182" s="86"/>
      <c r="F182" s="86" t="s">
        <v>618</v>
      </c>
      <c r="G182" s="122" t="s">
        <v>636</v>
      </c>
      <c r="H182" s="83" t="s">
        <v>595</v>
      </c>
      <c r="I182" s="85"/>
      <c r="J182" s="85"/>
      <c r="K182" s="195"/>
      <c r="L182" s="122" t="s">
        <v>665</v>
      </c>
      <c r="M182" s="226" t="s">
        <v>605</v>
      </c>
      <c r="N182" s="87"/>
      <c r="O182" s="86"/>
      <c r="P182" s="85"/>
      <c r="Q182" s="85"/>
      <c r="R182" s="94" t="str">
        <f t="shared" si="43"/>
        <v/>
      </c>
      <c r="S182" s="94" t="str">
        <f t="shared" si="44"/>
        <v/>
      </c>
      <c r="T182" s="196" t="str">
        <f t="shared" si="45"/>
        <v/>
      </c>
      <c r="U182" s="87"/>
      <c r="V182" s="87"/>
      <c r="W182" s="87"/>
      <c r="X182" s="85"/>
      <c r="Y182" s="85"/>
      <c r="Z182" s="94" t="str">
        <f t="shared" si="46"/>
        <v/>
      </c>
      <c r="AA182" s="94" t="str">
        <f t="shared" si="47"/>
        <v/>
      </c>
      <c r="AB182" s="196" t="str">
        <f t="shared" si="48"/>
        <v/>
      </c>
    </row>
    <row r="183" spans="2:28" s="88" customFormat="1" ht="27.6" customHeight="1" x14ac:dyDescent="0.25">
      <c r="B183" s="86" t="s">
        <v>618</v>
      </c>
      <c r="C183" s="136" t="s">
        <v>366</v>
      </c>
      <c r="D183" s="86"/>
      <c r="E183" s="86"/>
      <c r="F183" s="86" t="s">
        <v>618</v>
      </c>
      <c r="G183" s="122" t="s">
        <v>637</v>
      </c>
      <c r="H183" s="83" t="s">
        <v>470</v>
      </c>
      <c r="I183" s="85"/>
      <c r="J183" s="85"/>
      <c r="K183" s="195"/>
      <c r="L183" s="122" t="s">
        <v>666</v>
      </c>
      <c r="M183" s="226" t="s">
        <v>610</v>
      </c>
      <c r="N183" s="87"/>
      <c r="O183" s="86"/>
      <c r="P183" s="85"/>
      <c r="Q183" s="85"/>
      <c r="R183" s="94" t="str">
        <f t="shared" si="43"/>
        <v/>
      </c>
      <c r="S183" s="94" t="str">
        <f t="shared" si="44"/>
        <v/>
      </c>
      <c r="T183" s="196" t="str">
        <f t="shared" si="45"/>
        <v/>
      </c>
      <c r="U183" s="87"/>
      <c r="V183" s="87"/>
      <c r="W183" s="87"/>
      <c r="X183" s="85"/>
      <c r="Y183" s="85"/>
      <c r="Z183" s="94" t="str">
        <f t="shared" si="46"/>
        <v/>
      </c>
      <c r="AA183" s="94" t="str">
        <f t="shared" si="47"/>
        <v/>
      </c>
      <c r="AB183" s="196" t="str">
        <f t="shared" si="48"/>
        <v/>
      </c>
    </row>
    <row r="184" spans="2:28" s="88" customFormat="1" ht="31.2" customHeight="1" x14ac:dyDescent="0.25">
      <c r="B184" s="86" t="s">
        <v>618</v>
      </c>
      <c r="C184" s="136" t="s">
        <v>367</v>
      </c>
      <c r="D184" s="86"/>
      <c r="E184" s="86"/>
      <c r="F184" s="86" t="s">
        <v>618</v>
      </c>
      <c r="G184" s="122" t="s">
        <v>638</v>
      </c>
      <c r="H184" s="83" t="s">
        <v>585</v>
      </c>
      <c r="I184" s="85"/>
      <c r="J184" s="85"/>
      <c r="K184" s="195"/>
      <c r="L184" s="122" t="s">
        <v>667</v>
      </c>
      <c r="M184" s="226" t="s">
        <v>611</v>
      </c>
      <c r="N184" s="87"/>
      <c r="O184" s="86"/>
      <c r="P184" s="85"/>
      <c r="Q184" s="85"/>
      <c r="R184" s="94" t="str">
        <f t="shared" si="43"/>
        <v/>
      </c>
      <c r="S184" s="94" t="str">
        <f t="shared" si="44"/>
        <v/>
      </c>
      <c r="T184" s="196" t="str">
        <f t="shared" si="45"/>
        <v/>
      </c>
      <c r="U184" s="87"/>
      <c r="V184" s="87"/>
      <c r="W184" s="87"/>
      <c r="X184" s="85"/>
      <c r="Y184" s="85"/>
      <c r="Z184" s="94" t="str">
        <f t="shared" si="46"/>
        <v/>
      </c>
      <c r="AA184" s="94" t="str">
        <f t="shared" si="47"/>
        <v/>
      </c>
      <c r="AB184" s="196" t="str">
        <f t="shared" si="48"/>
        <v/>
      </c>
    </row>
    <row r="185" spans="2:28" s="88" customFormat="1" ht="82.8" x14ac:dyDescent="0.25">
      <c r="B185" s="86" t="s">
        <v>618</v>
      </c>
      <c r="C185" s="136" t="s">
        <v>368</v>
      </c>
      <c r="D185" s="86"/>
      <c r="E185" s="86"/>
      <c r="F185" s="86" t="s">
        <v>618</v>
      </c>
      <c r="G185" s="122" t="s">
        <v>639</v>
      </c>
      <c r="H185" s="83" t="s">
        <v>586</v>
      </c>
      <c r="I185" s="85"/>
      <c r="J185" s="85"/>
      <c r="K185" s="195"/>
      <c r="L185" s="122" t="s">
        <v>668</v>
      </c>
      <c r="M185" s="226" t="s">
        <v>735</v>
      </c>
      <c r="N185" s="87"/>
      <c r="O185" s="86"/>
      <c r="P185" s="85"/>
      <c r="Q185" s="85"/>
      <c r="R185" s="94" t="str">
        <f t="shared" si="43"/>
        <v/>
      </c>
      <c r="S185" s="94" t="str">
        <f t="shared" si="44"/>
        <v/>
      </c>
      <c r="T185" s="196" t="str">
        <f t="shared" si="45"/>
        <v/>
      </c>
      <c r="U185" s="87"/>
      <c r="V185" s="87"/>
      <c r="W185" s="87"/>
      <c r="X185" s="85"/>
      <c r="Y185" s="85"/>
      <c r="Z185" s="94" t="str">
        <f t="shared" si="46"/>
        <v/>
      </c>
      <c r="AA185" s="94" t="str">
        <f t="shared" si="47"/>
        <v/>
      </c>
      <c r="AB185" s="196" t="str">
        <f t="shared" si="48"/>
        <v/>
      </c>
    </row>
    <row r="186" spans="2:28" s="88" customFormat="1" ht="30.6" customHeight="1" x14ac:dyDescent="0.25">
      <c r="B186" s="86" t="s">
        <v>618</v>
      </c>
      <c r="C186" s="136" t="s">
        <v>369</v>
      </c>
      <c r="D186" s="86"/>
      <c r="E186" s="86"/>
      <c r="F186" s="86" t="s">
        <v>618</v>
      </c>
      <c r="G186" s="122" t="s">
        <v>640</v>
      </c>
      <c r="H186" s="83" t="s">
        <v>587</v>
      </c>
      <c r="I186" s="85"/>
      <c r="J186" s="85"/>
      <c r="K186" s="195"/>
      <c r="L186" s="122" t="s">
        <v>669</v>
      </c>
      <c r="M186" s="227" t="s">
        <v>285</v>
      </c>
      <c r="N186" s="87"/>
      <c r="O186" s="86"/>
      <c r="P186" s="85"/>
      <c r="Q186" s="85"/>
      <c r="R186" s="94" t="str">
        <f t="shared" si="43"/>
        <v/>
      </c>
      <c r="S186" s="94" t="str">
        <f t="shared" si="44"/>
        <v/>
      </c>
      <c r="T186" s="196" t="str">
        <f t="shared" si="45"/>
        <v/>
      </c>
      <c r="U186" s="87"/>
      <c r="V186" s="87"/>
      <c r="W186" s="87"/>
      <c r="X186" s="85"/>
      <c r="Y186" s="85"/>
      <c r="Z186" s="94" t="str">
        <f t="shared" si="46"/>
        <v/>
      </c>
      <c r="AA186" s="94" t="str">
        <f t="shared" si="47"/>
        <v/>
      </c>
      <c r="AB186" s="196" t="str">
        <f t="shared" si="48"/>
        <v/>
      </c>
    </row>
    <row r="187" spans="2:28" s="88" customFormat="1" ht="36" x14ac:dyDescent="0.25">
      <c r="B187" s="86" t="s">
        <v>618</v>
      </c>
      <c r="C187" s="136" t="s">
        <v>370</v>
      </c>
      <c r="D187" s="86"/>
      <c r="E187" s="86"/>
      <c r="F187" s="86" t="s">
        <v>618</v>
      </c>
      <c r="G187" s="122" t="s">
        <v>641</v>
      </c>
      <c r="H187" s="83" t="s">
        <v>588</v>
      </c>
      <c r="I187" s="85"/>
      <c r="J187" s="85"/>
      <c r="K187" s="195"/>
      <c r="L187" s="122" t="s">
        <v>670</v>
      </c>
      <c r="M187" s="226" t="s">
        <v>612</v>
      </c>
      <c r="N187" s="87"/>
      <c r="O187" s="86"/>
      <c r="P187" s="85"/>
      <c r="Q187" s="85"/>
      <c r="R187" s="94" t="str">
        <f t="shared" si="43"/>
        <v/>
      </c>
      <c r="S187" s="94" t="str">
        <f t="shared" si="44"/>
        <v/>
      </c>
      <c r="T187" s="196" t="str">
        <f t="shared" si="45"/>
        <v/>
      </c>
      <c r="U187" s="87"/>
      <c r="V187" s="87"/>
      <c r="W187" s="87"/>
      <c r="X187" s="85"/>
      <c r="Y187" s="85"/>
      <c r="Z187" s="94" t="str">
        <f t="shared" si="46"/>
        <v/>
      </c>
      <c r="AA187" s="94" t="str">
        <f t="shared" si="47"/>
        <v/>
      </c>
      <c r="AB187" s="196" t="str">
        <f t="shared" si="48"/>
        <v/>
      </c>
    </row>
    <row r="188" spans="2:28" s="88" customFormat="1" ht="48" x14ac:dyDescent="0.25">
      <c r="B188" s="86" t="s">
        <v>618</v>
      </c>
      <c r="C188" s="136" t="s">
        <v>371</v>
      </c>
      <c r="D188" s="86"/>
      <c r="E188" s="86"/>
      <c r="F188" s="86" t="s">
        <v>618</v>
      </c>
      <c r="G188" s="122" t="s">
        <v>642</v>
      </c>
      <c r="H188" s="83" t="s">
        <v>589</v>
      </c>
      <c r="I188" s="85"/>
      <c r="J188" s="85"/>
      <c r="K188" s="195"/>
      <c r="L188" s="122" t="s">
        <v>671</v>
      </c>
      <c r="M188" s="226" t="s">
        <v>711</v>
      </c>
      <c r="N188" s="87"/>
      <c r="O188" s="86"/>
      <c r="P188" s="85"/>
      <c r="Q188" s="85"/>
      <c r="R188" s="94" t="str">
        <f t="shared" si="43"/>
        <v/>
      </c>
      <c r="S188" s="94" t="str">
        <f t="shared" si="44"/>
        <v/>
      </c>
      <c r="T188" s="196" t="str">
        <f t="shared" si="45"/>
        <v/>
      </c>
      <c r="U188" s="87"/>
      <c r="V188" s="87"/>
      <c r="W188" s="87"/>
      <c r="X188" s="85"/>
      <c r="Y188" s="85"/>
      <c r="Z188" s="94" t="str">
        <f t="shared" si="46"/>
        <v/>
      </c>
      <c r="AA188" s="94" t="str">
        <f t="shared" si="47"/>
        <v/>
      </c>
      <c r="AB188" s="196" t="str">
        <f t="shared" si="48"/>
        <v/>
      </c>
    </row>
    <row r="189" spans="2:28" s="88" customFormat="1" ht="36.6" customHeight="1" x14ac:dyDescent="0.25">
      <c r="B189" s="86" t="s">
        <v>618</v>
      </c>
      <c r="C189" s="136" t="s">
        <v>372</v>
      </c>
      <c r="D189" s="86"/>
      <c r="E189" s="86"/>
      <c r="F189" s="86" t="s">
        <v>618</v>
      </c>
      <c r="G189" s="122" t="s">
        <v>643</v>
      </c>
      <c r="H189" s="83" t="s">
        <v>590</v>
      </c>
      <c r="I189" s="85"/>
      <c r="J189" s="85"/>
      <c r="K189" s="195"/>
      <c r="L189" s="122" t="s">
        <v>672</v>
      </c>
      <c r="M189" s="226" t="s">
        <v>613</v>
      </c>
      <c r="N189" s="87"/>
      <c r="O189" s="86"/>
      <c r="P189" s="85"/>
      <c r="Q189" s="85"/>
      <c r="R189" s="94" t="str">
        <f t="shared" si="43"/>
        <v/>
      </c>
      <c r="S189" s="94" t="str">
        <f t="shared" si="44"/>
        <v/>
      </c>
      <c r="T189" s="196" t="str">
        <f t="shared" si="45"/>
        <v/>
      </c>
      <c r="U189" s="87"/>
      <c r="V189" s="87"/>
      <c r="W189" s="87"/>
      <c r="X189" s="85"/>
      <c r="Y189" s="85"/>
      <c r="Z189" s="94" t="str">
        <f t="shared" si="46"/>
        <v/>
      </c>
      <c r="AA189" s="94" t="str">
        <f t="shared" si="47"/>
        <v/>
      </c>
      <c r="AB189" s="196" t="str">
        <f t="shared" si="48"/>
        <v/>
      </c>
    </row>
    <row r="190" spans="2:28" s="88" customFormat="1" ht="36.6" customHeight="1" x14ac:dyDescent="0.25">
      <c r="B190" s="86" t="s">
        <v>618</v>
      </c>
      <c r="C190" s="136" t="s">
        <v>373</v>
      </c>
      <c r="D190" s="86"/>
      <c r="E190" s="86"/>
      <c r="F190" s="86" t="s">
        <v>618</v>
      </c>
      <c r="G190" s="122" t="s">
        <v>644</v>
      </c>
      <c r="H190" s="83" t="s">
        <v>597</v>
      </c>
      <c r="I190" s="85"/>
      <c r="J190" s="85"/>
      <c r="K190" s="195"/>
      <c r="L190" s="122" t="s">
        <v>673</v>
      </c>
      <c r="M190" s="226" t="s">
        <v>712</v>
      </c>
      <c r="N190" s="87"/>
      <c r="O190" s="86"/>
      <c r="P190" s="85"/>
      <c r="Q190" s="85"/>
      <c r="R190" s="94" t="str">
        <f t="shared" si="43"/>
        <v/>
      </c>
      <c r="S190" s="94" t="str">
        <f t="shared" si="44"/>
        <v/>
      </c>
      <c r="T190" s="196" t="str">
        <f t="shared" si="45"/>
        <v/>
      </c>
      <c r="U190" s="87"/>
      <c r="V190" s="87"/>
      <c r="W190" s="87"/>
      <c r="X190" s="85"/>
      <c r="Y190" s="85"/>
      <c r="Z190" s="94" t="str">
        <f t="shared" si="46"/>
        <v/>
      </c>
      <c r="AA190" s="94" t="str">
        <f t="shared" si="47"/>
        <v/>
      </c>
      <c r="AB190" s="196" t="str">
        <f t="shared" si="48"/>
        <v/>
      </c>
    </row>
    <row r="191" spans="2:28" s="88" customFormat="1" ht="32.4" customHeight="1" x14ac:dyDescent="0.25">
      <c r="B191" s="86" t="s">
        <v>618</v>
      </c>
      <c r="C191" s="136" t="s">
        <v>374</v>
      </c>
      <c r="D191" s="86"/>
      <c r="E191" s="86"/>
      <c r="F191" s="86" t="s">
        <v>618</v>
      </c>
      <c r="G191" s="122" t="s">
        <v>645</v>
      </c>
      <c r="H191" s="83" t="s">
        <v>591</v>
      </c>
      <c r="I191" s="85"/>
      <c r="J191" s="85"/>
      <c r="K191" s="195"/>
      <c r="L191" s="122" t="s">
        <v>674</v>
      </c>
      <c r="M191" s="226" t="s">
        <v>734</v>
      </c>
      <c r="N191" s="87"/>
      <c r="O191" s="86"/>
      <c r="P191" s="85"/>
      <c r="Q191" s="85"/>
      <c r="R191" s="94" t="str">
        <f t="shared" si="43"/>
        <v/>
      </c>
      <c r="S191" s="94" t="str">
        <f t="shared" si="44"/>
        <v/>
      </c>
      <c r="T191" s="196" t="str">
        <f t="shared" si="45"/>
        <v/>
      </c>
      <c r="U191" s="87"/>
      <c r="V191" s="87"/>
      <c r="W191" s="87"/>
      <c r="X191" s="85"/>
      <c r="Y191" s="85"/>
      <c r="Z191" s="94" t="str">
        <f t="shared" si="46"/>
        <v/>
      </c>
      <c r="AA191" s="94" t="str">
        <f t="shared" si="47"/>
        <v/>
      </c>
      <c r="AB191" s="196" t="str">
        <f t="shared" si="48"/>
        <v/>
      </c>
    </row>
    <row r="192" spans="2:28" s="88" customFormat="1" ht="32.4" customHeight="1" x14ac:dyDescent="0.25">
      <c r="B192" s="86" t="s">
        <v>618</v>
      </c>
      <c r="C192" s="136" t="s">
        <v>375</v>
      </c>
      <c r="D192" s="86"/>
      <c r="E192" s="86"/>
      <c r="F192" s="86" t="s">
        <v>618</v>
      </c>
      <c r="G192" s="122" t="s">
        <v>646</v>
      </c>
      <c r="H192" s="83" t="s">
        <v>592</v>
      </c>
      <c r="I192" s="85"/>
      <c r="J192" s="85"/>
      <c r="K192" s="195"/>
      <c r="L192" s="122" t="s">
        <v>675</v>
      </c>
      <c r="M192" s="226" t="s">
        <v>614</v>
      </c>
      <c r="N192" s="87"/>
      <c r="O192" s="86"/>
      <c r="P192" s="85"/>
      <c r="Q192" s="85"/>
      <c r="R192" s="94" t="str">
        <f t="shared" si="43"/>
        <v/>
      </c>
      <c r="S192" s="94" t="str">
        <f t="shared" si="44"/>
        <v/>
      </c>
      <c r="T192" s="196" t="str">
        <f t="shared" si="45"/>
        <v/>
      </c>
      <c r="U192" s="87"/>
      <c r="V192" s="87"/>
      <c r="W192" s="87"/>
      <c r="X192" s="85"/>
      <c r="Y192" s="85"/>
      <c r="Z192" s="94" t="str">
        <f t="shared" si="46"/>
        <v/>
      </c>
      <c r="AA192" s="94" t="str">
        <f t="shared" si="47"/>
        <v/>
      </c>
      <c r="AB192" s="196" t="str">
        <f t="shared" si="48"/>
        <v/>
      </c>
    </row>
    <row r="193" spans="2:28" s="88" customFormat="1" ht="21" hidden="1" customHeight="1" x14ac:dyDescent="0.25">
      <c r="B193" s="86" t="s">
        <v>618</v>
      </c>
      <c r="C193" s="87" t="s">
        <v>593</v>
      </c>
      <c r="D193" s="86"/>
      <c r="E193" s="86"/>
      <c r="F193" s="86" t="s">
        <v>618</v>
      </c>
      <c r="G193" s="122" t="s">
        <v>647</v>
      </c>
      <c r="H193" s="87" t="s">
        <v>96</v>
      </c>
      <c r="I193" s="85"/>
      <c r="J193" s="85"/>
      <c r="K193" s="195" t="str">
        <f t="shared" si="36"/>
        <v/>
      </c>
      <c r="L193" s="122" t="s">
        <v>676</v>
      </c>
      <c r="M193" s="87" t="s">
        <v>97</v>
      </c>
      <c r="N193" s="87"/>
      <c r="O193" s="86"/>
      <c r="P193" s="85"/>
      <c r="Q193" s="85"/>
      <c r="R193" s="94" t="str">
        <f t="shared" si="43"/>
        <v/>
      </c>
      <c r="S193" s="94" t="str">
        <f t="shared" si="44"/>
        <v/>
      </c>
      <c r="T193" s="196" t="str">
        <f t="shared" si="45"/>
        <v/>
      </c>
      <c r="U193" s="87" t="s">
        <v>97</v>
      </c>
      <c r="V193" s="87"/>
      <c r="W193" s="87"/>
      <c r="X193" s="85"/>
      <c r="Y193" s="85"/>
      <c r="Z193" s="94" t="str">
        <f t="shared" si="46"/>
        <v/>
      </c>
      <c r="AA193" s="94" t="str">
        <f t="shared" si="47"/>
        <v/>
      </c>
      <c r="AB193" s="196" t="str">
        <f t="shared" si="48"/>
        <v/>
      </c>
    </row>
    <row r="194" spans="2:28" s="88" customFormat="1" ht="25.2" customHeight="1" x14ac:dyDescent="0.25">
      <c r="B194" s="86" t="s">
        <v>618</v>
      </c>
      <c r="C194" s="87" t="s">
        <v>593</v>
      </c>
      <c r="D194" s="86"/>
      <c r="E194" s="86"/>
      <c r="F194" s="86" t="s">
        <v>618</v>
      </c>
      <c r="G194" s="122" t="s">
        <v>647</v>
      </c>
      <c r="H194" s="87" t="s">
        <v>96</v>
      </c>
      <c r="I194" s="85"/>
      <c r="J194" s="85"/>
      <c r="K194" s="195" t="str">
        <f t="shared" si="36"/>
        <v/>
      </c>
      <c r="L194" s="122" t="s">
        <v>676</v>
      </c>
      <c r="M194" s="87" t="s">
        <v>97</v>
      </c>
      <c r="N194" s="87"/>
      <c r="O194" s="86"/>
      <c r="P194" s="85"/>
      <c r="Q194" s="85"/>
      <c r="R194" s="94" t="str">
        <f t="shared" si="43"/>
        <v/>
      </c>
      <c r="S194" s="94" t="str">
        <f t="shared" si="44"/>
        <v/>
      </c>
      <c r="T194" s="196" t="str">
        <f t="shared" si="45"/>
        <v/>
      </c>
      <c r="U194" s="87" t="s">
        <v>97</v>
      </c>
      <c r="V194" s="87"/>
      <c r="W194" s="87"/>
      <c r="X194" s="85"/>
      <c r="Y194" s="85"/>
      <c r="Z194" s="94" t="str">
        <f t="shared" si="46"/>
        <v/>
      </c>
      <c r="AA194" s="94" t="str">
        <f t="shared" si="47"/>
        <v/>
      </c>
      <c r="AB194" s="196" t="str">
        <f t="shared" si="48"/>
        <v/>
      </c>
    </row>
  </sheetData>
  <sheetProtection algorithmName="SHA-512" hashValue="tM/1Gc4JLGh0D5+t6cf/RPTuhslFVjc0m564gkbZyzMF8/zfypgr4hLwisMiAk/D0fbuG6zZ4x+kUngdEXuGNw==" saltValue="YK18p5ifXmf0nrhJ5Bpl6g==" spinCount="100000" sheet="1" formatCells="0" formatColumns="0" formatRows="0" insertRows="0" deleteRows="0" autoFilter="0" pivotTables="0"/>
  <autoFilter ref="B12:AB194" xr:uid="{CB0106C0-D7E0-4152-80EB-D549FE80C9EB}"/>
  <mergeCells count="9">
    <mergeCell ref="Z11:AB11"/>
    <mergeCell ref="B1:M1"/>
    <mergeCell ref="I11:K11"/>
    <mergeCell ref="L11:Q11"/>
    <mergeCell ref="R11:T11"/>
    <mergeCell ref="U11:Y11"/>
    <mergeCell ref="B4:H4"/>
    <mergeCell ref="F11:H11"/>
    <mergeCell ref="B11:E11"/>
  </mergeCells>
  <phoneticPr fontId="31" type="noConversion"/>
  <conditionalFormatting sqref="C13:C20">
    <cfRule type="expression" dxfId="74" priority="4">
      <formula>COUNTIF($C13:$D13,"x")=0</formula>
    </cfRule>
    <cfRule type="expression" dxfId="73" priority="5">
      <formula>COUNTIF($C13:$D13,"x")=1</formula>
    </cfRule>
    <cfRule type="expression" dxfId="72" priority="6">
      <formula>COUNTIF($C13:$D13,"x")&gt;1</formula>
    </cfRule>
  </conditionalFormatting>
  <conditionalFormatting sqref="C21:C39">
    <cfRule type="expression" dxfId="71" priority="69">
      <formula>COUNTIF($C21:$E21,"x")&gt;1</formula>
    </cfRule>
    <cfRule type="expression" dxfId="70" priority="68">
      <formula>COUNTIF($C21:$E21,"x")=1</formula>
    </cfRule>
    <cfRule type="expression" dxfId="69" priority="67">
      <formula>COUNTIF($C21:$E21,"x")=0</formula>
    </cfRule>
  </conditionalFormatting>
  <conditionalFormatting sqref="C40">
    <cfRule type="expression" dxfId="68" priority="1">
      <formula>COUNTIF($C39:$E39,"x")=0</formula>
    </cfRule>
    <cfRule type="expression" dxfId="67" priority="2">
      <formula>COUNTIF($C39:$E39,"x")=1</formula>
    </cfRule>
    <cfRule type="expression" dxfId="66" priority="3">
      <formula>COUNTIF($C39:$E39,"x")&gt;1</formula>
    </cfRule>
  </conditionalFormatting>
  <conditionalFormatting sqref="C41">
    <cfRule type="expression" dxfId="65" priority="31">
      <formula>COUNTIF($C41:$D41,"x")=0</formula>
    </cfRule>
    <cfRule type="expression" dxfId="64" priority="32">
      <formula>COUNTIF($C41:$D41,"x")=1</formula>
    </cfRule>
    <cfRule type="expression" dxfId="63" priority="33">
      <formula>COUNTIF($C41:$D41,"x")&gt;1</formula>
    </cfRule>
  </conditionalFormatting>
  <conditionalFormatting sqref="C44:C51">
    <cfRule type="expression" dxfId="62" priority="141">
      <formula>COUNTIF($C44:$D44,"x")&gt;1</formula>
    </cfRule>
    <cfRule type="expression" dxfId="61" priority="140">
      <formula>COUNTIF($C44:$D44,"x")=1</formula>
    </cfRule>
    <cfRule type="expression" dxfId="60" priority="139">
      <formula>COUNTIF($C44:$D44,"x")=0</formula>
    </cfRule>
  </conditionalFormatting>
  <conditionalFormatting sqref="C52:C71">
    <cfRule type="expression" dxfId="59" priority="43">
      <formula>COUNTIF($C52:$E52,"x")=0</formula>
    </cfRule>
    <cfRule type="expression" dxfId="58" priority="44">
      <formula>COUNTIF($C52:$E52,"x")=1</formula>
    </cfRule>
    <cfRule type="expression" dxfId="57" priority="45">
      <formula>COUNTIF($C52:$E52,"x")&gt;1</formula>
    </cfRule>
  </conditionalFormatting>
  <conditionalFormatting sqref="C72">
    <cfRule type="expression" dxfId="56" priority="46">
      <formula>COUNTIF($C72:$D72,"x")=0</formula>
    </cfRule>
    <cfRule type="expression" dxfId="55" priority="47">
      <formula>COUNTIF($C72:$D72,"x")=1</formula>
    </cfRule>
    <cfRule type="expression" dxfId="54" priority="48">
      <formula>COUNTIF($C72:$D72,"x")&gt;1</formula>
    </cfRule>
  </conditionalFormatting>
  <conditionalFormatting sqref="C75:C82">
    <cfRule type="expression" dxfId="53" priority="138">
      <formula>COUNTIF($C75:$D75,"x")&gt;1</formula>
    </cfRule>
    <cfRule type="expression" dxfId="52" priority="137">
      <formula>COUNTIF($C75:$D75,"x")=1</formula>
    </cfRule>
    <cfRule type="expression" dxfId="51" priority="136">
      <formula>COUNTIF($C75:$D75,"x")=0</formula>
    </cfRule>
  </conditionalFormatting>
  <conditionalFormatting sqref="C83:C102">
    <cfRule type="expression" dxfId="50" priority="40">
      <formula>COUNTIF($C83:$E83,"x")=0</formula>
    </cfRule>
    <cfRule type="expression" dxfId="49" priority="41">
      <formula>COUNTIF($C83:$E83,"x")=1</formula>
    </cfRule>
    <cfRule type="expression" dxfId="48" priority="42">
      <formula>COUNTIF($C83:$E83,"x")&gt;1</formula>
    </cfRule>
  </conditionalFormatting>
  <conditionalFormatting sqref="C105:C112">
    <cfRule type="expression" dxfId="47" priority="135">
      <formula>COUNTIF($C105:$D105,"x")&gt;1</formula>
    </cfRule>
    <cfRule type="expression" dxfId="46" priority="134">
      <formula>COUNTIF($C105:$D105,"x")=1</formula>
    </cfRule>
    <cfRule type="expression" dxfId="45" priority="133">
      <formula>COUNTIF($C105:$D105,"x")=0</formula>
    </cfRule>
  </conditionalFormatting>
  <conditionalFormatting sqref="C113:C132">
    <cfRule type="expression" dxfId="44" priority="38">
      <formula>COUNTIF($C113:$E113,"x")=1</formula>
    </cfRule>
    <cfRule type="expression" dxfId="43" priority="39">
      <formula>COUNTIF($C113:$E113,"x")&gt;1</formula>
    </cfRule>
    <cfRule type="expression" dxfId="42" priority="37">
      <formula>COUNTIF($C113:$E113,"x")=0</formula>
    </cfRule>
  </conditionalFormatting>
  <conditionalFormatting sqref="C135:C142">
    <cfRule type="expression" dxfId="41" priority="131">
      <formula>COUNTIF($C135:$D135,"x")=1</formula>
    </cfRule>
    <cfRule type="expression" dxfId="40" priority="130">
      <formula>COUNTIF($C135:$D135,"x")=0</formula>
    </cfRule>
    <cfRule type="expression" dxfId="39" priority="132">
      <formula>COUNTIF($C135:$D135,"x")&gt;1</formula>
    </cfRule>
  </conditionalFormatting>
  <conditionalFormatting sqref="C143:C162">
    <cfRule type="expression" dxfId="38" priority="34">
      <formula>COUNTIF($C143:$E143,"x")=0</formula>
    </cfRule>
    <cfRule type="expression" dxfId="37" priority="36">
      <formula>COUNTIF($C143:$E143,"x")&gt;1</formula>
    </cfRule>
    <cfRule type="expression" dxfId="36" priority="35">
      <formula>COUNTIF($C143:$E143,"x")=1</formula>
    </cfRule>
  </conditionalFormatting>
  <conditionalFormatting sqref="C165:C172">
    <cfRule type="expression" dxfId="35" priority="28">
      <formula>COUNTIF($C165:$D165,"x")=0</formula>
    </cfRule>
    <cfRule type="expression" dxfId="34" priority="30">
      <formula>COUNTIF($C165:$D165,"x")&gt;1</formula>
    </cfRule>
    <cfRule type="expression" dxfId="33" priority="29">
      <formula>COUNTIF($C165:$D165,"x")=1</formula>
    </cfRule>
  </conditionalFormatting>
  <conditionalFormatting sqref="C173:C192">
    <cfRule type="expression" dxfId="32" priority="11">
      <formula>COUNTIF($C173:$E173,"x")=1</formula>
    </cfRule>
    <cfRule type="expression" dxfId="31" priority="10">
      <formula>COUNTIF($C173:$E173,"x")=0</formula>
    </cfRule>
    <cfRule type="expression" dxfId="30" priority="12">
      <formula>COUNTIF($C173:$E173,"x")&gt;1</formula>
    </cfRule>
  </conditionalFormatting>
  <conditionalFormatting sqref="K13:K194 T13:T194 AB13:AB194">
    <cfRule type="cellIs" dxfId="29" priority="206" operator="between">
      <formula>1</formula>
      <formula>3.99</formula>
    </cfRule>
    <cfRule type="cellIs" dxfId="28" priority="204" operator="between">
      <formula>8</formula>
      <formula>16</formula>
    </cfRule>
    <cfRule type="cellIs" dxfId="27" priority="205" operator="between">
      <formula>4</formula>
      <formula>7.99</formula>
    </cfRule>
  </conditionalFormatting>
  <conditionalFormatting sqref="L13:L72">
    <cfRule type="cellIs" dxfId="26" priority="164" operator="between">
      <formula>11</formula>
      <formula>25</formula>
    </cfRule>
    <cfRule type="cellIs" dxfId="25" priority="165" operator="between">
      <formula>6</formula>
      <formula>10</formula>
    </cfRule>
    <cfRule type="cellIs" dxfId="24" priority="166" operator="between">
      <formula>0</formula>
      <formula>5</formula>
    </cfRule>
  </conditionalFormatting>
  <conditionalFormatting sqref="L75:L102">
    <cfRule type="containsBlanks" dxfId="23" priority="157">
      <formula>LEN(TRIM(L75))=0</formula>
    </cfRule>
    <cfRule type="cellIs" dxfId="22" priority="158" operator="between">
      <formula>8</formula>
      <formula>16</formula>
    </cfRule>
    <cfRule type="cellIs" dxfId="21" priority="160" operator="between">
      <formula>1</formula>
      <formula>3.99</formula>
    </cfRule>
    <cfRule type="cellIs" dxfId="20" priority="159" operator="between">
      <formula>4</formula>
      <formula>7.99</formula>
    </cfRule>
  </conditionalFormatting>
  <conditionalFormatting sqref="L103">
    <cfRule type="cellIs" dxfId="19" priority="161" operator="between">
      <formula>11</formula>
      <formula>25</formula>
    </cfRule>
    <cfRule type="cellIs" dxfId="18" priority="162" operator="between">
      <formula>6</formula>
      <formula>10</formula>
    </cfRule>
    <cfRule type="cellIs" dxfId="17" priority="163" operator="between">
      <formula>0</formula>
      <formula>5</formula>
    </cfRule>
  </conditionalFormatting>
  <conditionalFormatting sqref="L135:L162">
    <cfRule type="cellIs" dxfId="16" priority="151" operator="between">
      <formula>11</formula>
      <formula>25</formula>
    </cfRule>
    <cfRule type="cellIs" dxfId="15" priority="152" operator="between">
      <formula>6</formula>
      <formula>10</formula>
    </cfRule>
    <cfRule type="cellIs" dxfId="14" priority="153" operator="between">
      <formula>0</formula>
      <formula>5</formula>
    </cfRule>
  </conditionalFormatting>
  <conditionalFormatting sqref="O13:O194">
    <cfRule type="containsText" dxfId="13" priority="198" operator="containsText" text="Bajo">
      <formula>NOT(ISERROR(SEARCH("Bajo",O13)))</formula>
    </cfRule>
    <cfRule type="containsText" dxfId="12" priority="199" operator="containsText" text="Medio">
      <formula>NOT(ISERROR(SEARCH("Medio",O13)))</formula>
    </cfRule>
    <cfRule type="containsText" dxfId="11" priority="200" operator="containsText" text="Alto">
      <formula>NOT(ISERROR(SEARCH("Alto",O13)))</formula>
    </cfRule>
  </conditionalFormatting>
  <conditionalFormatting sqref="O42">
    <cfRule type="containsText" dxfId="10" priority="180" operator="containsText" text="Medio">
      <formula>NOT(ISERROR(SEARCH("Medio",O42)))</formula>
    </cfRule>
    <cfRule type="containsText" dxfId="9" priority="181" operator="containsText" text="Alto">
      <formula>NOT(ISERROR(SEARCH("Alto",O42)))</formula>
    </cfRule>
    <cfRule type="containsText" dxfId="8" priority="179" operator="containsText" text="Bajo">
      <formula>NOT(ISERROR(SEARCH("Bajo",O42)))</formula>
    </cfRule>
  </conditionalFormatting>
  <conditionalFormatting sqref="O86">
    <cfRule type="containsText" dxfId="7" priority="145" operator="containsText" text="Bajo">
      <formula>NOT(ISERROR(SEARCH("Bajo",O86)))</formula>
    </cfRule>
    <cfRule type="containsText" dxfId="6" priority="146" operator="containsText" text="Medio">
      <formula>NOT(ISERROR(SEARCH("Medio",O86)))</formula>
    </cfRule>
    <cfRule type="containsText" dxfId="5" priority="147" operator="containsText" text="Alto">
      <formula>NOT(ISERROR(SEARCH("Alto",O86)))</formula>
    </cfRule>
  </conditionalFormatting>
  <dataValidations count="6">
    <dataValidation type="list" allowBlank="1" showInputMessage="1" showErrorMessage="1" sqref="O13:O194" xr:uid="{C0601BA4-9E50-4CA1-B71B-F5A5309FA178}">
      <formula1>$S$3:$S$5</formula1>
    </dataValidation>
    <dataValidation type="list" allowBlank="1" showInputMessage="1" showErrorMessage="1" sqref="X13:Y194 P13:Q194" xr:uid="{74A74764-BC6F-426D-A8BF-1C4D3D19CB44}">
      <formula1>$AE$2:$AE$5</formula1>
    </dataValidation>
    <dataValidation type="list" allowBlank="1" showInputMessage="1" showErrorMessage="1" sqref="I13:J194" xr:uid="{81BBDD00-27BC-4F73-9106-BC31109BF5BE}">
      <formula1>$AD$2:$AD$5</formula1>
    </dataValidation>
    <dataValidation type="list" allowBlank="1" showInputMessage="1" showErrorMessage="1" sqref="D13:D194" xr:uid="{AD528783-53A9-4435-B9DF-D5DE5474DFF0}">
      <formula1>$T$3:$T$5</formula1>
    </dataValidation>
    <dataValidation type="list" allowBlank="1" showInputMessage="1" showErrorMessage="1" sqref="N13:N194" xr:uid="{BEA76653-CA16-4F56-913E-5EBAC889959A}">
      <formula1>$R$3:$R$4</formula1>
    </dataValidation>
    <dataValidation type="date" allowBlank="1" showInputMessage="1" showErrorMessage="1" sqref="W13:W194" xr:uid="{542394E7-8E87-4D89-9D75-83879AF5A611}">
      <formula1>44287</formula1>
      <formula2>46022</formula2>
    </dataValidation>
  </dataValidations>
  <hyperlinks>
    <hyperlink ref="F7" r:id="rId1" xr:uid="{8E397A6C-D852-4723-BFC8-FBFB22A05016}"/>
  </hyperlinks>
  <pageMargins left="0.70866141732283472" right="0.70866141732283472" top="0.74803149606299213" bottom="0.74803149606299213" header="0.31496062992125984" footer="0.31496062992125984"/>
  <pageSetup paperSize="9" scale="14" fitToWidth="0" fitToHeight="0" orientation="landscape" r:id="rId2"/>
  <rowBreaks count="6" manualBreakCount="6">
    <brk id="29" min="1" max="27" man="1"/>
    <brk id="43" min="1" max="27" man="1"/>
    <brk id="74" min="1" max="27" man="1"/>
    <brk id="104" min="1" max="27" man="1"/>
    <brk id="134" min="1" max="27" man="1"/>
    <brk id="164" min="1" max="27" man="1"/>
  </rowBreaks>
  <extLst>
    <ext xmlns:x14="http://schemas.microsoft.com/office/spreadsheetml/2009/9/main" uri="{CCE6A557-97BC-4b89-ADB6-D9C93CAAB3DF}">
      <x14:dataValidations xmlns:xm="http://schemas.microsoft.com/office/excel/2006/main" count="1">
        <x14:dataValidation type="list" allowBlank="1" showInputMessage="1" showErrorMessage="1" xr:uid="{66B6C26B-A6BD-465C-AF92-37C024BCC51A}">
          <x14:formula1>
            <xm:f>Aux!$A$2:$A$11</xm:f>
          </x14:formula1>
          <xm:sqref>H9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B7E56-CFEB-4725-B8CB-E3384153D3B9}">
  <dimension ref="A1:R50"/>
  <sheetViews>
    <sheetView topLeftCell="E3" zoomScale="85" zoomScaleNormal="85" workbookViewId="0">
      <selection activeCell="L4" sqref="L4"/>
    </sheetView>
  </sheetViews>
  <sheetFormatPr baseColWidth="10" defaultRowHeight="14.4" x14ac:dyDescent="0.3"/>
  <cols>
    <col min="1" max="1" width="21.109375" customWidth="1"/>
    <col min="2" max="2" width="249.33203125" style="4" customWidth="1"/>
    <col min="9" max="9" width="84.88671875" customWidth="1"/>
    <col min="13" max="13" width="24.6640625" customWidth="1"/>
    <col min="15" max="15" width="20.88671875" customWidth="1"/>
    <col min="16" max="16" width="24.77734375" customWidth="1"/>
    <col min="17" max="17" width="18.33203125" customWidth="1"/>
    <col min="18" max="18" width="18.109375" customWidth="1"/>
  </cols>
  <sheetData>
    <row r="1" spans="1:18" ht="58.2" thickTop="1" x14ac:dyDescent="0.3">
      <c r="A1" s="137" t="s">
        <v>426</v>
      </c>
      <c r="B1" s="137" t="s">
        <v>456</v>
      </c>
      <c r="C1" s="142" t="s">
        <v>431</v>
      </c>
      <c r="G1" s="150" t="s">
        <v>431</v>
      </c>
      <c r="H1" s="151" t="s">
        <v>426</v>
      </c>
      <c r="I1" s="150" t="s">
        <v>431</v>
      </c>
      <c r="K1" s="201" t="s">
        <v>383</v>
      </c>
      <c r="L1" s="232" t="s">
        <v>794</v>
      </c>
      <c r="M1" s="232" t="s">
        <v>795</v>
      </c>
      <c r="N1" s="232" t="s">
        <v>796</v>
      </c>
      <c r="O1" s="232" t="s">
        <v>797</v>
      </c>
      <c r="P1" s="232" t="s">
        <v>798</v>
      </c>
      <c r="Q1" s="232" t="s">
        <v>799</v>
      </c>
      <c r="R1" s="232" t="s">
        <v>800</v>
      </c>
    </row>
    <row r="2" spans="1:18" ht="295.2" customHeight="1" x14ac:dyDescent="0.3">
      <c r="A2" s="138" t="s">
        <v>503</v>
      </c>
      <c r="B2" s="140" t="s">
        <v>449</v>
      </c>
      <c r="C2" s="138" t="s">
        <v>436</v>
      </c>
      <c r="G2" s="152" t="s">
        <v>507</v>
      </c>
      <c r="H2" s="153" t="s">
        <v>508</v>
      </c>
      <c r="I2" s="152" t="s">
        <v>507</v>
      </c>
      <c r="K2" s="188" t="s">
        <v>104</v>
      </c>
      <c r="L2" s="235">
        <f>IF(Indicador_Riesgo_Ent.Pública!H41="No aplica",COUNTIF(Indicador_Riesgo_Ent.Pública!F:F,Métodos_Gestión_Entid_Pública!A8)-3,COUNTIF(Indicador_Riesgo_Ent.Pública!F:F,Métodos_Gestión_Entid_Pública!A8)-2)</f>
        <v>29</v>
      </c>
      <c r="M2" s="233">
        <f>COUNTIFS(Indicador_Riesgo_Ent.Pública!B:B,Métodos_Gestión_Entid_Pública!A8,Indicador_Riesgo_Ent.Pública!N:N,"Sí")</f>
        <v>0</v>
      </c>
      <c r="N2" s="233">
        <f>COUNTIFS(Indicador_Riesgo_Ent.Pública!B:B,Métodos_Gestión_Entid_Pública!A8,Indicador_Riesgo_Ent.Pública!N:N,"No")</f>
        <v>0</v>
      </c>
      <c r="O2" s="233">
        <f>L2-M2-N2</f>
        <v>29</v>
      </c>
      <c r="P2" s="233">
        <f>COUNTA(RAN.S.CAT)</f>
        <v>0</v>
      </c>
      <c r="Q2" s="233">
        <f>IF(AND(N2=L2,P2=0),1,0)</f>
        <v>0</v>
      </c>
      <c r="R2" s="234" t="str">
        <f>IF(OR(O2&lt;&gt;0,Q2=1),"Incompleto","Aplica")</f>
        <v>Incompleto</v>
      </c>
    </row>
    <row r="3" spans="1:18" ht="321.60000000000002" customHeight="1" x14ac:dyDescent="0.3">
      <c r="A3" s="138" t="s">
        <v>504</v>
      </c>
      <c r="B3" s="141" t="s">
        <v>447</v>
      </c>
      <c r="C3" s="138" t="s">
        <v>437</v>
      </c>
      <c r="G3" s="154" t="s">
        <v>509</v>
      </c>
      <c r="H3" s="153" t="s">
        <v>510</v>
      </c>
      <c r="I3" s="154" t="s">
        <v>509</v>
      </c>
      <c r="K3" s="189" t="s">
        <v>137</v>
      </c>
      <c r="L3" s="235">
        <f>IF(Indicador_Riesgo_Ent.Pública!H72="No aplica",COUNTIF(Indicador_Riesgo_Ent.Pública!F:F,Métodos_Gestión_Entid_Pública!A9)-3,COUNTIF(Indicador_Riesgo_Ent.Pública!F:F,Métodos_Gestión_Entid_Pública!A9)-2)</f>
        <v>29</v>
      </c>
      <c r="M3" s="233">
        <f>COUNTIFS(Indicador_Riesgo_Ent.Pública!B:B,Métodos_Gestión_Entid_Pública!A9,Indicador_Riesgo_Ent.Pública!N:N,"Sí")</f>
        <v>0</v>
      </c>
      <c r="N3" s="233">
        <f>COUNTIFS(Indicador_Riesgo_Ent.Pública!B:B,Métodos_Gestión_Entid_Pública!A9,Indicador_Riesgo_Ent.Pública!N:N,"No")</f>
        <v>0</v>
      </c>
      <c r="O3" s="233">
        <f t="shared" ref="O3:O7" si="0">L3-M3-N3</f>
        <v>29</v>
      </c>
      <c r="P3" s="233">
        <f>COUNTA(RAN.C.CAT)</f>
        <v>0</v>
      </c>
      <c r="Q3" s="233">
        <f t="shared" ref="Q3:Q7" si="1">IF(AND(N3=L3,P3=0),1,0)</f>
        <v>0</v>
      </c>
      <c r="R3" s="234" t="str">
        <f t="shared" ref="R3:R7" si="2">IF(OR(O3&lt;&gt;0,Q3=1),"Incompleto","Aplica")</f>
        <v>Incompleto</v>
      </c>
    </row>
    <row r="4" spans="1:18" ht="336" customHeight="1" x14ac:dyDescent="0.3">
      <c r="A4" s="138" t="s">
        <v>505</v>
      </c>
      <c r="B4" s="141" t="s">
        <v>448</v>
      </c>
      <c r="C4" s="138" t="s">
        <v>438</v>
      </c>
      <c r="G4" s="154" t="s">
        <v>511</v>
      </c>
      <c r="H4" s="153" t="s">
        <v>512</v>
      </c>
      <c r="I4" s="154" t="s">
        <v>511</v>
      </c>
      <c r="K4" s="118" t="s">
        <v>138</v>
      </c>
      <c r="L4" s="233">
        <f>COUNTIF(Indicador_Riesgo_Ent.Pública!B:B,Métodos_Gestión_Entid_Pública!A10)-2</f>
        <v>28</v>
      </c>
      <c r="M4" s="233">
        <f>COUNTIFS(Indicador_Riesgo_Ent.Pública!B:B,Métodos_Gestión_Entid_Pública!A10,Indicador_Riesgo_Ent.Pública!N:N,"Sí")</f>
        <v>0</v>
      </c>
      <c r="N4" s="233">
        <f>COUNTIFS(Indicador_Riesgo_Ent.Pública!B:B,Métodos_Gestión_Entid_Pública!A10,Indicador_Riesgo_Ent.Pública!N:N,"No")</f>
        <v>0</v>
      </c>
      <c r="O4" s="233">
        <f t="shared" si="0"/>
        <v>28</v>
      </c>
      <c r="P4" s="233">
        <f>L4-COUNTIFS(Indicador_Riesgo_Ent.Pública!B:B,Métodos_Gestión_Entid_Pública!A10,Indicador_Riesgo_Ent.Pública!U:U,"")</f>
        <v>0</v>
      </c>
      <c r="Q4" s="233">
        <f t="shared" si="1"/>
        <v>0</v>
      </c>
      <c r="R4" s="234" t="str">
        <f t="shared" si="2"/>
        <v>Incompleto</v>
      </c>
    </row>
    <row r="5" spans="1:18" ht="403.2" customHeight="1" x14ac:dyDescent="0.3">
      <c r="A5" s="138" t="s">
        <v>506</v>
      </c>
      <c r="B5" s="140" t="s">
        <v>450</v>
      </c>
      <c r="C5" s="138" t="s">
        <v>439</v>
      </c>
      <c r="G5" s="154" t="s">
        <v>513</v>
      </c>
      <c r="H5" s="155" t="s">
        <v>514</v>
      </c>
      <c r="I5" s="154" t="s">
        <v>513</v>
      </c>
      <c r="K5" s="191" t="s">
        <v>139</v>
      </c>
      <c r="L5" s="233">
        <f>COUNTIF(Indicador_Riesgo_Ent.Pública!B:B,Métodos_Gestión_Entid_Pública!A11)-2</f>
        <v>28</v>
      </c>
      <c r="M5" s="233">
        <f>COUNTIFS(Indicador_Riesgo_Ent.Pública!B:B,Métodos_Gestión_Entid_Pública!A11,Indicador_Riesgo_Ent.Pública!N:N,"Sí")</f>
        <v>0</v>
      </c>
      <c r="N5" s="233">
        <f>COUNTIFS(Indicador_Riesgo_Ent.Pública!B:B,Métodos_Gestión_Entid_Pública!A11,Indicador_Riesgo_Ent.Pública!N:N,"No")</f>
        <v>0</v>
      </c>
      <c r="O5" s="233">
        <f t="shared" si="0"/>
        <v>28</v>
      </c>
      <c r="P5" s="233">
        <f>L5-COUNTIFS(Indicador_Riesgo_Ent.Pública!B:B,Métodos_Gestión_Entid_Pública!A11,Indicador_Riesgo_Ent.Pública!U:U,"")</f>
        <v>0</v>
      </c>
      <c r="Q5" s="233">
        <f t="shared" si="1"/>
        <v>0</v>
      </c>
      <c r="R5" s="234" t="str">
        <f t="shared" si="2"/>
        <v>Incompleto</v>
      </c>
    </row>
    <row r="6" spans="1:18" ht="78.599999999999994" customHeight="1" x14ac:dyDescent="0.3">
      <c r="A6" s="138" t="s">
        <v>428</v>
      </c>
      <c r="B6" s="145" t="s">
        <v>457</v>
      </c>
      <c r="C6" s="138" t="s">
        <v>441</v>
      </c>
      <c r="G6" s="152" t="s">
        <v>507</v>
      </c>
      <c r="H6" s="153" t="s">
        <v>508</v>
      </c>
      <c r="I6" s="152" t="s">
        <v>507</v>
      </c>
      <c r="K6" s="192" t="s">
        <v>140</v>
      </c>
      <c r="L6" s="233">
        <f>COUNTIF(Indicador_Riesgo_Ent.Pública!B:B,Métodos_Gestión_Entid_Pública!A12)-2</f>
        <v>28</v>
      </c>
      <c r="M6" s="233">
        <f>COUNTIFS(Indicador_Riesgo_Ent.Pública!B:B,Métodos_Gestión_Entid_Pública!A12,Indicador_Riesgo_Ent.Pública!N:N,"Sí")</f>
        <v>0</v>
      </c>
      <c r="N6" s="233">
        <f>COUNTIFS(Indicador_Riesgo_Ent.Pública!B:B,Métodos_Gestión_Entid_Pública!A12,Indicador_Riesgo_Ent.Pública!N:N,"No")</f>
        <v>0</v>
      </c>
      <c r="O6" s="233">
        <f t="shared" si="0"/>
        <v>28</v>
      </c>
      <c r="P6" s="233">
        <f>L6-COUNTIFS(Indicador_Riesgo_Ent.Pública!B:B,Métodos_Gestión_Entid_Pública!A12,Indicador_Riesgo_Ent.Pública!U:U,"")</f>
        <v>0</v>
      </c>
      <c r="Q6" s="233">
        <f t="shared" si="1"/>
        <v>0</v>
      </c>
      <c r="R6" s="234" t="str">
        <f t="shared" si="2"/>
        <v>Incompleto</v>
      </c>
    </row>
    <row r="7" spans="1:18" ht="409.2" customHeight="1" thickBot="1" x14ac:dyDescent="0.35">
      <c r="A7" s="138" t="s">
        <v>749</v>
      </c>
      <c r="B7" s="146" t="s">
        <v>459</v>
      </c>
      <c r="C7" s="138" t="s">
        <v>748</v>
      </c>
      <c r="G7" s="154" t="s">
        <v>509</v>
      </c>
      <c r="H7" s="153" t="s">
        <v>510</v>
      </c>
      <c r="I7" s="154" t="s">
        <v>509</v>
      </c>
      <c r="K7" s="193" t="s">
        <v>618</v>
      </c>
      <c r="L7" s="233">
        <f>COUNTIF(Indicador_Riesgo_Ent.Pública!B:B,Métodos_Gestión_Entid_Pública!A13)-2</f>
        <v>28</v>
      </c>
      <c r="M7" s="233">
        <f>COUNTIFS(Indicador_Riesgo_Ent.Pública!B:B,Métodos_Gestión_Entid_Pública!A13,Indicador_Riesgo_Ent.Pública!N:N,"Sí")</f>
        <v>0</v>
      </c>
      <c r="N7" s="233">
        <f>COUNTIFS(Indicador_Riesgo_Ent.Pública!B:B,Métodos_Gestión_Entid_Pública!A13,Indicador_Riesgo_Ent.Pública!N:N,"No")</f>
        <v>0</v>
      </c>
      <c r="O7" s="233">
        <f t="shared" si="0"/>
        <v>28</v>
      </c>
      <c r="P7" s="233">
        <f>L7-COUNTIFS(Indicador_Riesgo_Ent.Pública!B:B,Métodos_Gestión_Entid_Pública!A13,Indicador_Riesgo_Ent.Pública!U:U,"")</f>
        <v>0</v>
      </c>
      <c r="Q7" s="233">
        <f t="shared" si="1"/>
        <v>0</v>
      </c>
      <c r="R7" s="234" t="str">
        <f t="shared" si="2"/>
        <v>Incompleto</v>
      </c>
    </row>
    <row r="8" spans="1:18" ht="408.6" customHeight="1" thickTop="1" x14ac:dyDescent="0.3">
      <c r="A8" s="138" t="s">
        <v>454</v>
      </c>
      <c r="B8" s="139" t="s">
        <v>451</v>
      </c>
      <c r="C8" s="138" t="s">
        <v>445</v>
      </c>
      <c r="G8" s="157" t="s">
        <v>432</v>
      </c>
      <c r="H8" s="153" t="s">
        <v>515</v>
      </c>
      <c r="I8" s="157" t="s">
        <v>432</v>
      </c>
    </row>
    <row r="9" spans="1:18" ht="327.60000000000002" customHeight="1" x14ac:dyDescent="0.3">
      <c r="A9" s="138" t="s">
        <v>747</v>
      </c>
      <c r="B9" s="146" t="s">
        <v>458</v>
      </c>
      <c r="C9" s="138" t="s">
        <v>446</v>
      </c>
      <c r="G9" s="154" t="s">
        <v>433</v>
      </c>
      <c r="H9" s="153" t="s">
        <v>516</v>
      </c>
      <c r="I9" s="154" t="s">
        <v>433</v>
      </c>
    </row>
    <row r="10" spans="1:18" ht="306" customHeight="1" x14ac:dyDescent="0.3">
      <c r="A10" s="221" t="s">
        <v>532</v>
      </c>
      <c r="B10" s="147" t="s">
        <v>743</v>
      </c>
      <c r="C10" s="154" t="s">
        <v>531</v>
      </c>
      <c r="G10" s="154" t="s">
        <v>434</v>
      </c>
      <c r="H10" s="153" t="s">
        <v>517</v>
      </c>
      <c r="I10" s="154" t="s">
        <v>434</v>
      </c>
    </row>
    <row r="11" spans="1:18" ht="21" thickBot="1" x14ac:dyDescent="0.35">
      <c r="A11" s="143" t="s">
        <v>453</v>
      </c>
      <c r="B11" s="4" t="s">
        <v>346</v>
      </c>
      <c r="G11" s="158" t="s">
        <v>435</v>
      </c>
      <c r="H11" s="159" t="s">
        <v>427</v>
      </c>
      <c r="I11" s="158" t="s">
        <v>435</v>
      </c>
    </row>
    <row r="12" spans="1:18" ht="352.2" customHeight="1" thickTop="1" x14ac:dyDescent="0.3">
      <c r="G12" s="160" t="s">
        <v>436</v>
      </c>
      <c r="H12" s="161" t="s">
        <v>503</v>
      </c>
      <c r="I12" s="160" t="s">
        <v>436</v>
      </c>
    </row>
    <row r="13" spans="1:18" ht="352.2" customHeight="1" x14ac:dyDescent="0.3">
      <c r="G13" s="154" t="s">
        <v>437</v>
      </c>
      <c r="H13" s="161" t="s">
        <v>518</v>
      </c>
      <c r="I13" s="154" t="s">
        <v>437</v>
      </c>
    </row>
    <row r="14" spans="1:18" ht="51" x14ac:dyDescent="0.3">
      <c r="G14" s="154" t="s">
        <v>519</v>
      </c>
      <c r="H14" s="153" t="s">
        <v>520</v>
      </c>
      <c r="I14" s="154" t="s">
        <v>519</v>
      </c>
    </row>
    <row r="15" spans="1:18" ht="71.400000000000006" x14ac:dyDescent="0.3">
      <c r="G15" s="154" t="s">
        <v>521</v>
      </c>
      <c r="H15" s="153" t="s">
        <v>522</v>
      </c>
      <c r="I15" s="154" t="s">
        <v>521</v>
      </c>
    </row>
    <row r="16" spans="1:18" ht="61.8" thickBot="1" x14ac:dyDescent="0.35">
      <c r="G16" s="158" t="s">
        <v>523</v>
      </c>
      <c r="H16" s="162" t="s">
        <v>524</v>
      </c>
      <c r="I16" s="158" t="s">
        <v>523</v>
      </c>
    </row>
    <row r="17" spans="7:9" ht="62.4" thickTop="1" thickBot="1" x14ac:dyDescent="0.35">
      <c r="G17" s="156" t="s">
        <v>525</v>
      </c>
      <c r="H17" s="163" t="s">
        <v>526</v>
      </c>
      <c r="I17" s="156" t="s">
        <v>525</v>
      </c>
    </row>
    <row r="18" spans="7:9" ht="31.2" thickTop="1" x14ac:dyDescent="0.3">
      <c r="G18" s="160" t="s">
        <v>438</v>
      </c>
      <c r="H18" s="164" t="s">
        <v>505</v>
      </c>
      <c r="I18" s="160" t="s">
        <v>438</v>
      </c>
    </row>
    <row r="19" spans="7:9" ht="21" thickBot="1" x14ac:dyDescent="0.35">
      <c r="G19" s="165" t="s">
        <v>527</v>
      </c>
      <c r="H19" s="166" t="s">
        <v>528</v>
      </c>
      <c r="I19" s="165" t="s">
        <v>527</v>
      </c>
    </row>
    <row r="20" spans="7:9" ht="21.6" thickTop="1" thickBot="1" x14ac:dyDescent="0.35">
      <c r="G20" s="167" t="s">
        <v>439</v>
      </c>
      <c r="H20" s="159" t="s">
        <v>506</v>
      </c>
      <c r="I20" s="167" t="s">
        <v>439</v>
      </c>
    </row>
    <row r="21" spans="7:9" ht="41.4" thickTop="1" x14ac:dyDescent="0.3">
      <c r="G21" s="168" t="s">
        <v>529</v>
      </c>
      <c r="H21" s="161" t="s">
        <v>530</v>
      </c>
      <c r="I21" s="168" t="s">
        <v>529</v>
      </c>
    </row>
    <row r="22" spans="7:9" ht="20.399999999999999" x14ac:dyDescent="0.3">
      <c r="G22" s="154" t="s">
        <v>531</v>
      </c>
      <c r="H22" s="169" t="s">
        <v>532</v>
      </c>
      <c r="I22" s="154" t="s">
        <v>531</v>
      </c>
    </row>
    <row r="23" spans="7:9" ht="30.6" x14ac:dyDescent="0.3">
      <c r="G23" s="168" t="s">
        <v>533</v>
      </c>
      <c r="H23" s="153" t="s">
        <v>534</v>
      </c>
      <c r="I23" s="168" t="s">
        <v>533</v>
      </c>
    </row>
    <row r="24" spans="7:9" ht="51" x14ac:dyDescent="0.3">
      <c r="G24" s="154" t="s">
        <v>535</v>
      </c>
      <c r="H24" s="153" t="s">
        <v>536</v>
      </c>
      <c r="I24" s="154" t="s">
        <v>535</v>
      </c>
    </row>
    <row r="25" spans="7:9" ht="81.599999999999994" x14ac:dyDescent="0.3">
      <c r="G25" s="154" t="s">
        <v>537</v>
      </c>
      <c r="H25" s="153" t="s">
        <v>538</v>
      </c>
      <c r="I25" s="154" t="s">
        <v>537</v>
      </c>
    </row>
    <row r="26" spans="7:9" ht="51" x14ac:dyDescent="0.3">
      <c r="G26" s="154" t="s">
        <v>539</v>
      </c>
      <c r="H26" s="153" t="s">
        <v>540</v>
      </c>
      <c r="I26" s="154" t="s">
        <v>539</v>
      </c>
    </row>
    <row r="27" spans="7:9" ht="51" x14ac:dyDescent="0.3">
      <c r="G27" s="154" t="s">
        <v>541</v>
      </c>
      <c r="H27" s="153" t="s">
        <v>542</v>
      </c>
      <c r="I27" s="154" t="s">
        <v>541</v>
      </c>
    </row>
    <row r="28" spans="7:9" ht="40.799999999999997" x14ac:dyDescent="0.3">
      <c r="G28" s="160" t="s">
        <v>543</v>
      </c>
      <c r="H28" s="164" t="s">
        <v>544</v>
      </c>
      <c r="I28" s="160" t="s">
        <v>543</v>
      </c>
    </row>
    <row r="29" spans="7:9" ht="41.4" thickBot="1" x14ac:dyDescent="0.35">
      <c r="G29" s="158" t="s">
        <v>545</v>
      </c>
      <c r="H29" s="170" t="s">
        <v>546</v>
      </c>
      <c r="I29" s="158" t="s">
        <v>545</v>
      </c>
    </row>
    <row r="30" spans="7:9" ht="21" thickTop="1" x14ac:dyDescent="0.3">
      <c r="G30" s="160" t="s">
        <v>547</v>
      </c>
      <c r="H30" s="161" t="s">
        <v>548</v>
      </c>
      <c r="I30" s="160" t="s">
        <v>547</v>
      </c>
    </row>
    <row r="31" spans="7:9" ht="30.6" x14ac:dyDescent="0.3">
      <c r="G31" s="154" t="s">
        <v>440</v>
      </c>
      <c r="H31" s="153" t="s">
        <v>549</v>
      </c>
      <c r="I31" s="154" t="s">
        <v>440</v>
      </c>
    </row>
    <row r="32" spans="7:9" ht="20.399999999999999" x14ac:dyDescent="0.3">
      <c r="G32" s="154" t="s">
        <v>550</v>
      </c>
      <c r="H32" s="153" t="s">
        <v>551</v>
      </c>
      <c r="I32" s="154" t="s">
        <v>550</v>
      </c>
    </row>
    <row r="33" spans="7:9" ht="30.6" x14ac:dyDescent="0.3">
      <c r="G33" s="154" t="s">
        <v>552</v>
      </c>
      <c r="H33" s="153" t="s">
        <v>553</v>
      </c>
      <c r="I33" s="154" t="s">
        <v>552</v>
      </c>
    </row>
    <row r="34" spans="7:9" ht="20.399999999999999" x14ac:dyDescent="0.3">
      <c r="G34" s="154" t="s">
        <v>441</v>
      </c>
      <c r="H34" s="153" t="s">
        <v>428</v>
      </c>
      <c r="I34" s="154" t="s">
        <v>441</v>
      </c>
    </row>
    <row r="35" spans="7:9" ht="20.399999999999999" x14ac:dyDescent="0.3">
      <c r="G35" s="154" t="s">
        <v>442</v>
      </c>
      <c r="H35" s="153" t="s">
        <v>429</v>
      </c>
      <c r="I35" s="154" t="s">
        <v>442</v>
      </c>
    </row>
    <row r="36" spans="7:9" ht="51" x14ac:dyDescent="0.3">
      <c r="G36" s="154" t="s">
        <v>443</v>
      </c>
      <c r="H36" s="153" t="s">
        <v>554</v>
      </c>
      <c r="I36" s="154" t="s">
        <v>443</v>
      </c>
    </row>
    <row r="37" spans="7:9" ht="30.6" x14ac:dyDescent="0.3">
      <c r="G37" s="154" t="s">
        <v>555</v>
      </c>
      <c r="H37" s="161" t="s">
        <v>556</v>
      </c>
      <c r="I37" s="154" t="s">
        <v>555</v>
      </c>
    </row>
    <row r="38" spans="7:9" ht="20.399999999999999" x14ac:dyDescent="0.3">
      <c r="G38" s="154" t="s">
        <v>444</v>
      </c>
      <c r="H38" s="153" t="s">
        <v>557</v>
      </c>
      <c r="I38" s="154" t="s">
        <v>444</v>
      </c>
    </row>
    <row r="39" spans="7:9" ht="81.599999999999994" x14ac:dyDescent="0.3">
      <c r="G39" s="154" t="s">
        <v>558</v>
      </c>
      <c r="H39" s="171" t="s">
        <v>559</v>
      </c>
      <c r="I39" s="154" t="s">
        <v>558</v>
      </c>
    </row>
    <row r="40" spans="7:9" ht="20.399999999999999" x14ac:dyDescent="0.3">
      <c r="G40" s="154" t="s">
        <v>445</v>
      </c>
      <c r="H40" s="164" t="s">
        <v>454</v>
      </c>
      <c r="I40" s="154" t="s">
        <v>445</v>
      </c>
    </row>
    <row r="41" spans="7:9" ht="20.399999999999999" x14ac:dyDescent="0.3">
      <c r="G41" s="172" t="s">
        <v>560</v>
      </c>
      <c r="H41" s="164" t="s">
        <v>561</v>
      </c>
      <c r="I41" s="172" t="s">
        <v>560</v>
      </c>
    </row>
    <row r="42" spans="7:9" ht="30.6" x14ac:dyDescent="0.3">
      <c r="G42" s="154" t="s">
        <v>562</v>
      </c>
      <c r="H42" s="155" t="s">
        <v>563</v>
      </c>
      <c r="I42" s="154" t="s">
        <v>562</v>
      </c>
    </row>
    <row r="43" spans="7:9" ht="20.399999999999999" x14ac:dyDescent="0.3">
      <c r="G43" s="154" t="s">
        <v>446</v>
      </c>
      <c r="H43" s="153" t="s">
        <v>430</v>
      </c>
      <c r="I43" s="154" t="s">
        <v>446</v>
      </c>
    </row>
    <row r="44" spans="7:9" ht="20.399999999999999" x14ac:dyDescent="0.3">
      <c r="G44" s="154" t="s">
        <v>564</v>
      </c>
      <c r="H44" s="173" t="s">
        <v>565</v>
      </c>
      <c r="I44" s="154" t="s">
        <v>564</v>
      </c>
    </row>
    <row r="45" spans="7:9" ht="20.399999999999999" x14ac:dyDescent="0.3">
      <c r="G45" s="174" t="s">
        <v>566</v>
      </c>
      <c r="H45" s="173" t="s">
        <v>567</v>
      </c>
      <c r="I45" s="174" t="s">
        <v>566</v>
      </c>
    </row>
    <row r="46" spans="7:9" ht="71.400000000000006" x14ac:dyDescent="0.3">
      <c r="G46" s="174" t="s">
        <v>568</v>
      </c>
      <c r="H46" s="173" t="s">
        <v>569</v>
      </c>
      <c r="I46" s="174" t="s">
        <v>568</v>
      </c>
    </row>
    <row r="47" spans="7:9" ht="40.799999999999997" x14ac:dyDescent="0.3">
      <c r="G47" s="174" t="s">
        <v>570</v>
      </c>
      <c r="H47" s="173" t="s">
        <v>571</v>
      </c>
      <c r="I47" s="174" t="s">
        <v>570</v>
      </c>
    </row>
    <row r="48" spans="7:9" ht="51" x14ac:dyDescent="0.3">
      <c r="G48" s="174" t="s">
        <v>572</v>
      </c>
      <c r="H48" s="173" t="s">
        <v>573</v>
      </c>
      <c r="I48" s="174" t="s">
        <v>572</v>
      </c>
    </row>
    <row r="49" spans="7:9" ht="51.6" thickBot="1" x14ac:dyDescent="0.35">
      <c r="G49" s="174" t="s">
        <v>574</v>
      </c>
      <c r="H49" s="175" t="s">
        <v>575</v>
      </c>
      <c r="I49" s="174" t="s">
        <v>574</v>
      </c>
    </row>
    <row r="50" spans="7:9" ht="15" thickTop="1" x14ac:dyDescent="0.3"/>
  </sheetData>
  <sheetProtection algorithmName="SHA-512" hashValue="SGe7sGFiuypdnf0yj7L2cjjtkKwg9sJ2YIrnJhovKbk8GhUYIDjxnaWpuoOLy6UMRv+H3PYm32YCyucHFxd/RQ==" saltValue="Wh4KD7W0PIJ9D0ZCYhPnnw==" spinCount="100000" sheet="1" formatCells="0" formatColumns="0" formatRows="0" insertColumns="0" insertRows="0" insertHyperlinks="0" deleteColumns="0" deleteRows="0" sort="0" autoFilter="0" pivotTables="0"/>
  <autoFilter ref="A1:C11" xr:uid="{6BFB7E56-CFEB-4725-B8CB-E3384153D3B9}"/>
  <conditionalFormatting sqref="A10">
    <cfRule type="duplicateValues" dxfId="4" priority="1"/>
  </conditionalFormatting>
  <conditionalFormatting sqref="H2:H5">
    <cfRule type="duplicateValues" dxfId="3" priority="3"/>
  </conditionalFormatting>
  <conditionalFormatting sqref="H30:H49 H6:H28">
    <cfRule type="duplicateValues" dxfId="2" priority="2"/>
  </conditionalFormatting>
  <conditionalFormatting sqref="I2:I5">
    <cfRule type="duplicateValues" dxfId="1" priority="5"/>
  </conditionalFormatting>
  <conditionalFormatting sqref="I30:I49 I6:I28">
    <cfRule type="duplicateValues" dxfId="0" priority="4"/>
  </conditionalFormatting>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75C8605ECF8FC4AA70551269A450E4D" ma:contentTypeVersion="1" ma:contentTypeDescription="Crear nuevo documento." ma:contentTypeScope="" ma:versionID="0b080dd8d0b2e685e765d0977c4fe86c">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AFB7601-F3A4-42D8-966F-ED5FCA069A0C}">
  <ds:schemaRefs>
    <ds:schemaRef ds:uri="http://schemas.microsoft.com/sharepoint/v3/contenttype/forms"/>
  </ds:schemaRefs>
</ds:datastoreItem>
</file>

<file path=customXml/itemProps2.xml><?xml version="1.0" encoding="utf-8"?>
<ds:datastoreItem xmlns:ds="http://schemas.openxmlformats.org/officeDocument/2006/customXml" ds:itemID="{717ED5EC-8588-46D8-935A-376E54FBECD0}"/>
</file>

<file path=customXml/itemProps3.xml><?xml version="1.0" encoding="utf-8"?>
<ds:datastoreItem xmlns:ds="http://schemas.openxmlformats.org/officeDocument/2006/customXml" ds:itemID="{4E417B37-E051-4692-A9C1-F17DDB38B9F0}">
  <ds:schemaRefs>
    <ds:schemaRef ds:uri="http://purl.org/dc/elements/1.1/"/>
    <ds:schemaRef ds:uri="http://schemas.openxmlformats.org/package/2006/metadata/core-properties"/>
    <ds:schemaRef ds:uri="http://schemas.microsoft.com/office/2006/metadata/properties"/>
    <ds:schemaRef ds:uri="3c3f8bf2-54cd-4d71-9226-3dd4b986d2ee"/>
    <ds:schemaRef ds:uri="http://schemas.microsoft.com/office/2006/documentManagement/types"/>
    <ds:schemaRef ds:uri="http://purl.org/dc/dcmitype/"/>
    <ds:schemaRef ds:uri="http://www.w3.org/XML/1998/namespace"/>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34</vt:i4>
      </vt:variant>
    </vt:vector>
  </HeadingPairs>
  <TitlesOfParts>
    <vt:vector size="39" baseType="lpstr">
      <vt:lpstr>Introducción</vt:lpstr>
      <vt:lpstr>Resultados</vt:lpstr>
      <vt:lpstr>Métodos_Gestión_Entid_Pública</vt:lpstr>
      <vt:lpstr>Indicador_Riesgo_Ent.Pública</vt:lpstr>
      <vt:lpstr>Aux</vt:lpstr>
      <vt:lpstr>Introducción!_ftn2</vt:lpstr>
      <vt:lpstr>Indicador_Riesgo_Ent.Pública!Área_de_impresión</vt:lpstr>
      <vt:lpstr>Introducción!Área_de_impresión</vt:lpstr>
      <vt:lpstr>Métodos_Gestión_Entid_Pública!Área_de_impresión</vt:lpstr>
      <vt:lpstr>Resultados!Área_de_impresión</vt:lpstr>
      <vt:lpstr>Indicador_Riesgo_Ent.Pública!negative</vt:lpstr>
      <vt:lpstr>Indicador_Riesgo_Ent.Pública!positive</vt:lpstr>
      <vt:lpstr>RAN.C.CAT</vt:lpstr>
      <vt:lpstr>RAN.C.CET</vt:lpstr>
      <vt:lpstr>RAN.CD.CAT</vt:lpstr>
      <vt:lpstr>RAN.CD.CET</vt:lpstr>
      <vt:lpstr>RAN.CD.RX</vt:lpstr>
      <vt:lpstr>RAN.CR12</vt:lpstr>
      <vt:lpstr>RAN.CV.CAT</vt:lpstr>
      <vt:lpstr>RAN.CV.CET</vt:lpstr>
      <vt:lpstr>RAN.CV.R9</vt:lpstr>
      <vt:lpstr>RAN.MP.CAT</vt:lpstr>
      <vt:lpstr>RAN.MP.CET</vt:lpstr>
      <vt:lpstr>RAN.MP.R11</vt:lpstr>
      <vt:lpstr>RAN.OP.CAT</vt:lpstr>
      <vt:lpstr>RAN.OP.CET</vt:lpstr>
      <vt:lpstr>RAN.PA.R8</vt:lpstr>
      <vt:lpstr>RAN.S.CAT</vt:lpstr>
      <vt:lpstr>RAN.S.CET</vt:lpstr>
      <vt:lpstr>Indicador_Riesgo_Ent.Pública!RAN.S.R9</vt:lpstr>
      <vt:lpstr>RAN.SR10</vt:lpstr>
      <vt:lpstr>RANCDRX</vt:lpstr>
      <vt:lpstr>RANCR12</vt:lpstr>
      <vt:lpstr>RANCR9</vt:lpstr>
      <vt:lpstr>RANCVR9</vt:lpstr>
      <vt:lpstr>RANMPR11</vt:lpstr>
      <vt:lpstr>RANPAR8</vt:lpstr>
      <vt:lpstr>RANSR10</vt:lpstr>
      <vt:lpstr>Indicador_Riesgo_Ent.Pública!RANSR9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Evaluación del riesgo de impactos medioambientales no deseados (DNSH) - Subproyectos</dc:title>
  <dc:subject/>
  <dc:creator/>
  <cp:keywords/>
  <dc:description/>
  <cp:lastModifiedBy/>
  <cp:revision/>
  <dcterms:created xsi:type="dcterms:W3CDTF">2015-06-05T18:19:34Z</dcterms:created>
  <dcterms:modified xsi:type="dcterms:W3CDTF">2024-06-10T11:27:35Z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0x010100675C8605ECF8FC4AA70551269A450E4D</vt:lpwstr>
  </property>
  <property fmtid="{D5CDD505-2E9C-101B-9397-08002B2CF9AE}" pid="3" name="MediaServiceImageTags">
    <vt:lpwstr/>
  </property>
  <property fmtid="{D5CDD505-2E9C-101B-9397-08002B2CF9AE}" pid="4" name="Revisada">
    <vt:bool>true</vt:bool>
  </property>
</Properties>
</file>